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2"/>
  </bookViews>
  <sheets>
    <sheet name="приложение 3" sheetId="1" r:id="rId1"/>
    <sheet name="приложение 2" sheetId="2" r:id="rId2"/>
    <sheet name="приложение 1" sheetId="3" r:id="rId3"/>
  </sheets>
  <definedNames>
    <definedName name="_xlnm.Print_Titles" localSheetId="2">'приложение 1'!$10:$10</definedName>
    <definedName name="_xlnm.Print_Titles" localSheetId="1">'приложение 2'!$7:$7</definedName>
    <definedName name="_xlnm.Print_Titles" localSheetId="0">'приложение 3'!$8:$8</definedName>
    <definedName name="_xlnm.Print_Area" localSheetId="2">'приложение 1'!$A$1:$D$65</definedName>
    <definedName name="_xlnm.Print_Area" localSheetId="1">'приложение 2'!$A$1:$I$402</definedName>
    <definedName name="_xlnm.Print_Area" localSheetId="0">'приложение 3'!$A$1:$E$331</definedName>
  </definedNames>
  <calcPr fullCalcOnLoad="1"/>
</workbook>
</file>

<file path=xl/comments2.xml><?xml version="1.0" encoding="utf-8"?>
<comments xmlns="http://schemas.openxmlformats.org/spreadsheetml/2006/main">
  <authors>
    <author>Lev</author>
  </authors>
  <commentList>
    <comment ref="A240" authorId="0">
      <text>
        <r>
          <rPr>
            <b/>
            <sz val="8"/>
            <rFont val="Tahoma"/>
            <family val="0"/>
          </rPr>
          <t>Lev: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<sst xmlns="http://schemas.openxmlformats.org/spreadsheetml/2006/main" count="2017" uniqueCount="627">
  <si>
    <t>Рз</t>
  </si>
  <si>
    <t>ПР</t>
  </si>
  <si>
    <t>.01</t>
  </si>
  <si>
    <t>Обеспечение проведения выборов и референдумов</t>
  </si>
  <si>
    <t>.02</t>
  </si>
  <si>
    <t>.03</t>
  </si>
  <si>
    <t>Функционирование  Правительства РФ, высших органов  исполнительной власти субьектов РФ, местных администраций</t>
  </si>
  <si>
    <t xml:space="preserve"> Обслуживание  государственного и муниципального долга.</t>
  </si>
  <si>
    <t xml:space="preserve"> Резервные фонды.</t>
  </si>
  <si>
    <t xml:space="preserve"> Другие общегосударственные вопросы.</t>
  </si>
  <si>
    <t>Предупреждение и ликвидация последствий  чрезвычайных ситуаций и стихийных бедствий.</t>
  </si>
  <si>
    <t>Обеспечение противопожарной безопасности.</t>
  </si>
  <si>
    <t>Другие вопросы в области национальной экономики.</t>
  </si>
  <si>
    <t>.06</t>
  </si>
  <si>
    <t>.04</t>
  </si>
  <si>
    <t>Сумма на год</t>
  </si>
  <si>
    <t>ВСЕГО</t>
  </si>
  <si>
    <t>Общегосударственные вопросы</t>
  </si>
  <si>
    <t xml:space="preserve"> Функционирование высшего должностного лица субьекта Российской Федерации и органа местного самоуправления</t>
  </si>
  <si>
    <t>Функционирование  законодательных (представительных) органов государственной власти и местного самоуправления</t>
  </si>
  <si>
    <t>.07</t>
  </si>
  <si>
    <t>Национальная безопасность</t>
  </si>
  <si>
    <t xml:space="preserve"> Органы внутренних дел </t>
  </si>
  <si>
    <t>.09</t>
  </si>
  <si>
    <t>Национальная экономика</t>
  </si>
  <si>
    <t>Транспорт</t>
  </si>
  <si>
    <t>.08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</si>
  <si>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</si>
  <si>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</si>
  <si>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</si>
  <si>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</si>
  <si>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.05</t>
  </si>
  <si>
    <t>Образование</t>
  </si>
  <si>
    <t>Дошкольное образование</t>
  </si>
  <si>
    <t>Общее  образование</t>
  </si>
  <si>
    <t xml:space="preserve">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</si>
  <si>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</si>
  <si>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</si>
  <si>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</si>
  <si>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</si>
  <si>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Периодическая печать и издательства</t>
  </si>
  <si>
    <t>Здравоохранение и спорт</t>
  </si>
  <si>
    <t xml:space="preserve">Здравоохранение </t>
  </si>
  <si>
    <t>Спорт и физическая культура</t>
  </si>
  <si>
    <t>Социальная политика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</si>
  <si>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</si>
  <si>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</si>
  <si>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</si>
  <si>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(тыс.рублей)</t>
  </si>
  <si>
    <t>Другие вопросы культуры, кинематографии и средств массовой информации</t>
  </si>
  <si>
    <t>Наименование</t>
  </si>
  <si>
    <t>Приложение № 1</t>
  </si>
  <si>
    <t>к решению Думы города</t>
  </si>
  <si>
    <t>1.</t>
  </si>
  <si>
    <t>ОБЩЕГОСУДАРСТВЕННЫЕ   РАСХОДЫ</t>
  </si>
  <si>
    <t>1.1.</t>
  </si>
  <si>
    <t>01.</t>
  </si>
  <si>
    <t xml:space="preserve"> Администрация -всего, в том числе: </t>
  </si>
  <si>
    <t xml:space="preserve"> -Содержание высшего должностного лица органа местного    самоуправления</t>
  </si>
  <si>
    <t>1.2.</t>
  </si>
  <si>
    <t xml:space="preserve"> -Содержание аппарата  Думы</t>
  </si>
  <si>
    <t>1.3.</t>
  </si>
  <si>
    <t>.04.</t>
  </si>
  <si>
    <t xml:space="preserve"> - Содержание аппарата Администрации</t>
  </si>
  <si>
    <t xml:space="preserve"> - Содержание аппарата ЗАГС</t>
  </si>
  <si>
    <t xml:space="preserve"> - Содержание аппарата  Административной комиссии</t>
  </si>
  <si>
    <t xml:space="preserve"> - Управление социальной защиты населения</t>
  </si>
  <si>
    <t xml:space="preserve"> - Содержание аппарата Комитета по управлению муниципальным имуществом</t>
  </si>
  <si>
    <t>Управление  образования и молодежной политики-всего, в том числе:</t>
  </si>
  <si>
    <t xml:space="preserve"> - Управление образования </t>
  </si>
  <si>
    <t xml:space="preserve"> - Комитет по молодежной политике</t>
  </si>
  <si>
    <t>Управление культуры и искусства</t>
  </si>
  <si>
    <t>Комитет по физической культуре и спорту</t>
  </si>
  <si>
    <t>1.4.</t>
  </si>
  <si>
    <t>Обеспечение деятельности финансовых, налоговых и таможенных органов и органов надзора</t>
  </si>
  <si>
    <t>06.</t>
  </si>
  <si>
    <t xml:space="preserve"> - Содержание аппарата счетной палаты</t>
  </si>
  <si>
    <t xml:space="preserve"> - Содержание аппарата комитета финансов</t>
  </si>
  <si>
    <t>1.5.</t>
  </si>
  <si>
    <t>07.</t>
  </si>
  <si>
    <t xml:space="preserve"> - Расходы на проведение выборов.</t>
  </si>
  <si>
    <t>1.6.</t>
  </si>
  <si>
    <t xml:space="preserve"> Комитет финансов, всего в том числе:</t>
  </si>
  <si>
    <t xml:space="preserve"> -Выплата процентов по государственному внутреннему долгу</t>
  </si>
  <si>
    <t>1.7.</t>
  </si>
  <si>
    <t xml:space="preserve"> - Резервный фонд</t>
  </si>
  <si>
    <t>1.8.</t>
  </si>
  <si>
    <t>Комитет по управлению муниципальным имуществом - всего, в том числе:</t>
  </si>
  <si>
    <t xml:space="preserve"> -Расходы, связанные с содержанием и управлением имуществом</t>
  </si>
  <si>
    <t xml:space="preserve"> -Предоставление бюджетных кредитов (бюджетных ссуд)</t>
  </si>
  <si>
    <t xml:space="preserve"> -Возврат бюджетных кредитов(бюджетных ссуд),предоставленных внутри страны</t>
  </si>
  <si>
    <t xml:space="preserve"> - АСДГ</t>
  </si>
  <si>
    <t xml:space="preserve"> - Награждение Почетной  грамотой</t>
  </si>
  <si>
    <t xml:space="preserve"> - Торгово-промышленная палата</t>
  </si>
  <si>
    <t xml:space="preserve"> - Финансовая помощь статистике</t>
  </si>
  <si>
    <t>2.</t>
  </si>
  <si>
    <t>НАЦИОНАЛЬНАЯ БЕЗОПАСНОСТЬ И  ПРАВООХРАНИТЕЛЬНАЯ   ДЕЯТЕЛЬНОСТЬ</t>
  </si>
  <si>
    <t>.03.</t>
  </si>
  <si>
    <t>2.1.</t>
  </si>
  <si>
    <t>03.</t>
  </si>
  <si>
    <t>2.2.</t>
  </si>
  <si>
    <t xml:space="preserve"> Органы внутренних дел -всего, в том числе:</t>
  </si>
  <si>
    <t>02.</t>
  </si>
  <si>
    <t>ГОВД -всего, в т.ч.</t>
  </si>
  <si>
    <t xml:space="preserve">  - Содержание ГОВД</t>
  </si>
  <si>
    <t xml:space="preserve">  - Комплексные меры противодействия злоупотреблению наркотическими средствами и их незаконному обороту</t>
  </si>
  <si>
    <t>2.3.</t>
  </si>
  <si>
    <t>04.</t>
  </si>
  <si>
    <t>Предупреждение и ликвидация последствий  чрезвычайных ситуаций и стихийных бедствий, гражданская оборона</t>
  </si>
  <si>
    <t>09.</t>
  </si>
  <si>
    <t>Администрация-всего, в том числе:</t>
  </si>
  <si>
    <t xml:space="preserve"> -Мобилизационная подготовка и гражданская оборона</t>
  </si>
  <si>
    <t xml:space="preserve"> -Предупреждение и ликвидация последствий чрезвычайных ситуаций</t>
  </si>
  <si>
    <t>ГУ"Центр Госсанэпиднадзора в городе Радужном"-всего, в том числе:</t>
  </si>
  <si>
    <t>10.</t>
  </si>
  <si>
    <t xml:space="preserve">   ОГПС- 13</t>
  </si>
  <si>
    <t>3.</t>
  </si>
  <si>
    <t xml:space="preserve"> НАЦИОНАЛЬНАЯ ЭКОНОМИКА.</t>
  </si>
  <si>
    <t>3.1.</t>
  </si>
  <si>
    <t>Транспорт.</t>
  </si>
  <si>
    <t>08.</t>
  </si>
  <si>
    <t>Муниципальное специализированное автотранспортное предприятие-всего, в том числе:</t>
  </si>
  <si>
    <t xml:space="preserve"> -Субсидия на покрытие убытков от эксплуатации пассажирского автотранспорта</t>
  </si>
  <si>
    <t>3.2.</t>
  </si>
  <si>
    <t>11.</t>
  </si>
  <si>
    <t>Комитет по управлению муниципальным имуществом, всего, в том числе:</t>
  </si>
  <si>
    <t xml:space="preserve"> -Мероприятия по созданию единой автоматизированной системы    реформирования, учёта и управления землей и иной недвижимостью          </t>
  </si>
  <si>
    <t>УМП "Капитальное строительство"</t>
  </si>
  <si>
    <t>4.</t>
  </si>
  <si>
    <t xml:space="preserve"> ЖИЛИЩНО-КОММУНАЛЬНОЕ  ХОЗЯЙСТВО</t>
  </si>
  <si>
    <t>05.</t>
  </si>
  <si>
    <t>4.1.</t>
  </si>
  <si>
    <t xml:space="preserve"> ЖИЛИЩНОЕ   ХОЗЯЙСТВО</t>
  </si>
  <si>
    <t>ООО  "Эдванс"- всего, в том числе:</t>
  </si>
  <si>
    <t xml:space="preserve"> -Возмещение убытков от реализации  услуг по техническому обслуживанию жилого фонда</t>
  </si>
  <si>
    <t>ООО  "Сибирь-Сервис"- всего, в том числе:</t>
  </si>
  <si>
    <t>ООО  "Жилищно-эксплуатационный сервис"- всего, в том числе:</t>
  </si>
  <si>
    <t>ООО  "ВЕСТА "- всего, в том числе:</t>
  </si>
  <si>
    <t>Муниципальное предприятие "ДЕЗ  по ЖКУ"- всего, в том числе:</t>
  </si>
  <si>
    <t xml:space="preserve"> - Содержание МУ "ДЕЗ по ЖКУ"</t>
  </si>
  <si>
    <t xml:space="preserve"> - Субсидии по жилью</t>
  </si>
  <si>
    <t xml:space="preserve"> -Капитальный ремонт жилого фонда</t>
  </si>
  <si>
    <t>4.2.</t>
  </si>
  <si>
    <t xml:space="preserve"> КОММУНАЛЬНОЕ    ХОЗЯЙСТВО</t>
  </si>
  <si>
    <t>МУП "Радужнинские тепловые сети -всего, в т.ч.</t>
  </si>
  <si>
    <t xml:space="preserve"> -Возмещение убытков от реализации услуг по отоплению и снабжению горячей водой</t>
  </si>
  <si>
    <t>ОАО"Радужнинские городские электрические сети"-всего,в т.ч.:</t>
  </si>
  <si>
    <t xml:space="preserve"> -Содержание аварийно-резервной электростанции</t>
  </si>
  <si>
    <t>МУП "Горводоканал"- всего, в том числе:</t>
  </si>
  <si>
    <t xml:space="preserve"> -Возмещение убытков от реализации услуг по снабжению холодной водой, водоотведением</t>
  </si>
  <si>
    <t xml:space="preserve"> -Содержание и ремонт объектов внешнего благоустройства</t>
  </si>
  <si>
    <t xml:space="preserve"> - Расходы на озеленение</t>
  </si>
  <si>
    <t>Муниципальное  предприятие по утилизации отходов-всего,в том числе</t>
  </si>
  <si>
    <t xml:space="preserve"> - Содержание объектов внешнего благоустройства</t>
  </si>
  <si>
    <t xml:space="preserve"> -Содержание службы ритуальных услуг</t>
  </si>
  <si>
    <t xml:space="preserve">  МУ " ДЕЗ  по ЖКУ"- всего, в том числе:</t>
  </si>
  <si>
    <t xml:space="preserve"> - Капитальный ремонт дорог</t>
  </si>
  <si>
    <t xml:space="preserve"> -Содержание и ремонт  дорог</t>
  </si>
  <si>
    <t xml:space="preserve"> - Подготовка предприятий к осенне-зимнему периоду</t>
  </si>
  <si>
    <t>4.3.</t>
  </si>
  <si>
    <t>ДРУГИЕ ВОПРОСЫ В ОБЛАСТИ  ЖИЛИЩНО-КОММУНАЛЬНОГО ХОЗЯЙСТВА.</t>
  </si>
  <si>
    <t>АНАНД -РАДУЖНЫЙ- всего, в том числе:</t>
  </si>
  <si>
    <t xml:space="preserve"> -Субсидия на содержание   бани</t>
  </si>
  <si>
    <t xml:space="preserve"> -Капитальный ремонт банно-оздоровительного комплекса "Тонус"</t>
  </si>
  <si>
    <t>Комитет по управлению муниципальным имуществом-всего, в том числе:</t>
  </si>
  <si>
    <t xml:space="preserve"> -Информационная система ЖКХ</t>
  </si>
  <si>
    <t>УМП "Капитальное строительство"-всего, в том числе:</t>
  </si>
  <si>
    <t xml:space="preserve"> - Строительство  жилья участникам  ВОВ</t>
  </si>
  <si>
    <t>5.</t>
  </si>
  <si>
    <t xml:space="preserve"> ОБРАЗОВАНИЕ.</t>
  </si>
  <si>
    <t>5.1.</t>
  </si>
  <si>
    <t>ДОШКОЛЬНОЕ ОБРАЗОВАНИЕ- всего, в том числе:</t>
  </si>
  <si>
    <t xml:space="preserve"> МДОУ ДСКВ №  9 "Черепашка"</t>
  </si>
  <si>
    <t xml:space="preserve"> МДОУ ДСОВ № 6  "Сказка"</t>
  </si>
  <si>
    <t xml:space="preserve"> МДОУ ДСОВ № 10  "Берёзка"</t>
  </si>
  <si>
    <t xml:space="preserve"> МДОУ ДСОВ № 12  "Буратино"</t>
  </si>
  <si>
    <t xml:space="preserve"> МДОУ ДСОВ № 15  "Росинка"</t>
  </si>
  <si>
    <t xml:space="preserve"> МДОУ ДСОВ № 18  "Северяночка"</t>
  </si>
  <si>
    <t>Управление образования и молодежной политики-всего,в т.ч.</t>
  </si>
  <si>
    <t xml:space="preserve"> - МДОУ ДСОВ № 10  "Берёзка"</t>
  </si>
  <si>
    <t xml:space="preserve"> - МДОУ ДСОВ № 12  "Буратино"</t>
  </si>
  <si>
    <t xml:space="preserve"> - МДОУ ДСОВ № 15  "Росинка"</t>
  </si>
  <si>
    <t xml:space="preserve"> - МДОУ ДСОВ № 18  "Северяночка"</t>
  </si>
  <si>
    <t xml:space="preserve"> -Оплата за детоместа работников бюджетных учреждений</t>
  </si>
  <si>
    <t>УМП "Управление капитального строительства" - всего, в.ч.</t>
  </si>
  <si>
    <t xml:space="preserve"> - МДОУ ДСКВ №  6 "Сказка"</t>
  </si>
  <si>
    <t>5.2.</t>
  </si>
  <si>
    <t xml:space="preserve"> ОБЩЕЕ ОБРАЗОВАНИЕ - всего, в том числе:</t>
  </si>
  <si>
    <t>ШКОЛЫ- всего, в том числе:</t>
  </si>
  <si>
    <t xml:space="preserve"> МОУ "СОШ № 1"</t>
  </si>
  <si>
    <t xml:space="preserve"> МОУ "СОШ № 2"</t>
  </si>
  <si>
    <t xml:space="preserve"> МОУ "СОШ № 3"</t>
  </si>
  <si>
    <t xml:space="preserve"> МОУ "СОШ № 4"</t>
  </si>
  <si>
    <t xml:space="preserve"> МОУ "СОШ № 5"</t>
  </si>
  <si>
    <t xml:space="preserve"> МОУ "СОШ № 6"</t>
  </si>
  <si>
    <t xml:space="preserve"> МОУ "ВШ   № 7"</t>
  </si>
  <si>
    <t xml:space="preserve"> МОУ "СОШ № 8"</t>
  </si>
  <si>
    <t>Управление образования и молодежной политики-всего,в том числе:</t>
  </si>
  <si>
    <t xml:space="preserve"> - Группа по техническому обслуживанию учреждений образования</t>
  </si>
  <si>
    <t xml:space="preserve"> - Комбинат общественного питания</t>
  </si>
  <si>
    <t>Вечерние и заочные средние образовательные учреждения.</t>
  </si>
  <si>
    <t xml:space="preserve"> - Вечерняя школа</t>
  </si>
  <si>
    <t>УМП "Капитальное строительство"-всего,в том числе:</t>
  </si>
  <si>
    <t>Учреждения по внешкольной работе с детьми:</t>
  </si>
  <si>
    <t>Управление культуры и искусства- всего, в том числе:</t>
  </si>
  <si>
    <t xml:space="preserve"> -МУ "Детская художественная школа"</t>
  </si>
  <si>
    <t xml:space="preserve"> -МУ "Детская  школа  искусств"</t>
  </si>
  <si>
    <t xml:space="preserve"> -МОУ "ГДДТ"</t>
  </si>
  <si>
    <t>Комитет по физической культуре и спорту- всего, в том числе:</t>
  </si>
  <si>
    <t xml:space="preserve"> -МОУ "ДЮСШ"</t>
  </si>
  <si>
    <t xml:space="preserve"> -МУДОД ДЮСШ "Факел"</t>
  </si>
  <si>
    <t xml:space="preserve"> -МУДО ДЮСШ "Спарта"</t>
  </si>
  <si>
    <t>ДЕТСКИЕ ДОМА -всего, в том числе:</t>
  </si>
  <si>
    <t xml:space="preserve"> -Детский дом  "Возрождение"</t>
  </si>
  <si>
    <t>5.4.</t>
  </si>
  <si>
    <t xml:space="preserve"> ПЕРЕПОДГОТОВКА И ПОВЫШЕНИЕ КВАЛИФИКАЦИИ</t>
  </si>
  <si>
    <t>Управление образования и молодежной политики-всего,в т.ч.:</t>
  </si>
  <si>
    <t xml:space="preserve"> -Обучение студентов,повышение квалификации</t>
  </si>
  <si>
    <t>5.5.</t>
  </si>
  <si>
    <t>МОЛОДЕЖНАЯ ПОЛИТИКА И ОЗДОРОВЛЕНИЕ ДЕТЕЙ.</t>
  </si>
  <si>
    <t xml:space="preserve"> - МУ"ГМЦ ПО Т ВПВ И ТТ "Альянс"</t>
  </si>
  <si>
    <t xml:space="preserve"> - МУ "ГПМЦ " Росич"</t>
  </si>
  <si>
    <t xml:space="preserve"> - Молодёжный  клуб -МУ ГМЦ "Вектор М "</t>
  </si>
  <si>
    <t xml:space="preserve"> - Служба информационно-аналитического, программного и организационного  обеспечения</t>
  </si>
  <si>
    <t xml:space="preserve"> - Мероприятия на проведение летней оздоровительной компании.</t>
  </si>
  <si>
    <t>ДРУГИЕ ВОПРОСЫ В ОБЛАСТИ ОБРАЗОВАНИЯ.</t>
  </si>
  <si>
    <t xml:space="preserve"> - Централизованная бухгалтерия </t>
  </si>
  <si>
    <t xml:space="preserve"> - Инспекторско-методический центр</t>
  </si>
  <si>
    <t xml:space="preserve"> - Прочие расходы и мероприятия  в области образования</t>
  </si>
  <si>
    <t xml:space="preserve"> -МОУ "Межшкольный учебный комбинат".</t>
  </si>
  <si>
    <t>МОУ МУК "Компьютерная школа</t>
  </si>
  <si>
    <t>Профессиональный лицей № 67</t>
  </si>
  <si>
    <t>6.</t>
  </si>
  <si>
    <t>КУЛЬТУРА, КИНЕМАТОГРАФИЯ И СРЕДСТВА МАССОВОЙ ИНФОРМАЦИИ.</t>
  </si>
  <si>
    <t>6.1.</t>
  </si>
  <si>
    <t xml:space="preserve"> КУЛЬТУРА.</t>
  </si>
  <si>
    <t>Дворцы и дома культуры, другие учреждения клубного типа- всего, в том числе:</t>
  </si>
  <si>
    <t xml:space="preserve"> -МУК"Центр народного творчества "Русь""</t>
  </si>
  <si>
    <t xml:space="preserve"> -МУК "ДК "Нефтяник"</t>
  </si>
  <si>
    <t>Музеи и постоянные выставки- всего, в том числе:</t>
  </si>
  <si>
    <t xml:space="preserve"> -МУК "Эколого-этнографический музей"</t>
  </si>
  <si>
    <t>Библиотеки -всего, в том числе:</t>
  </si>
  <si>
    <t xml:space="preserve"> -МУК"Централизованная библиотечная система"</t>
  </si>
  <si>
    <t>6.2.</t>
  </si>
  <si>
    <t>ПЕРИОДИЧЕСКАЯ ПЕЧАТЬ И ИЗДАТЕЛЬСТВА</t>
  </si>
  <si>
    <t>МУП   Редакция газеты "Новости Радужного"</t>
  </si>
  <si>
    <t>6.3.</t>
  </si>
  <si>
    <t xml:space="preserve"> - Централизованная бухгалтерия</t>
  </si>
  <si>
    <t xml:space="preserve"> - Прочие мероприятия в области культуры</t>
  </si>
  <si>
    <t>7.</t>
  </si>
  <si>
    <t>ЗДРАВООХРАНЕНИЕ И СПОРТ</t>
  </si>
  <si>
    <t>7.1.</t>
  </si>
  <si>
    <t>ЗДРАВООХРАНЕНИЕ.</t>
  </si>
  <si>
    <t>МУЗ "Центральная городская больница"-всего, в том числе:</t>
  </si>
  <si>
    <t xml:space="preserve"> -МУЗ "Центральная городская больница"</t>
  </si>
  <si>
    <t xml:space="preserve"> - Расходы на бесплатное протезирование</t>
  </si>
  <si>
    <t xml:space="preserve"> - Расходы на льготный отпуск медикаментов</t>
  </si>
  <si>
    <t xml:space="preserve"> - Городская целевая программа "Предупреждение и борьба с заболеваниями социального характера на 2005 год"( подпрограмма "Вакцинопрофилактика")</t>
  </si>
  <si>
    <t>МУ "Муниципальная стоматологическая поликлиника"- всего, в том числе:</t>
  </si>
  <si>
    <t xml:space="preserve"> - МУ "Муниципальная стоматологическая поликлиника"</t>
  </si>
  <si>
    <t xml:space="preserve">  -Расходы на бесплатное зубопротезирование</t>
  </si>
  <si>
    <t>Управление социальной защиты населения- всего, в т.ч.:</t>
  </si>
  <si>
    <t xml:space="preserve"> - Дневной стационар на дому для неработающих пенсионеров.</t>
  </si>
  <si>
    <t>Администрация города- всего, в том числе:</t>
  </si>
  <si>
    <t xml:space="preserve"> -Расходы на обязательное медицинское страхование неработающего населения</t>
  </si>
  <si>
    <t>7.2.</t>
  </si>
  <si>
    <t>ФИЗИЧЕСКАЯ КУЛЬТУРА И СПОРТ</t>
  </si>
  <si>
    <t xml:space="preserve"> -Централизованная бухгалтерия</t>
  </si>
  <si>
    <t xml:space="preserve"> - МУ "Дворец  спорта"</t>
  </si>
  <si>
    <t xml:space="preserve"> -Отдел по учебно-спортивной и физкультурно-оздоровительной работе</t>
  </si>
  <si>
    <t>8.</t>
  </si>
  <si>
    <t>СОЦИАЛЬНАЯ   ПОЛИТИКА</t>
  </si>
  <si>
    <t>8.1.</t>
  </si>
  <si>
    <t>СОЦИАЛЬНОЕ ОБСЛУЖИВАНИЕ НАСЕЛЕНИЯ.</t>
  </si>
  <si>
    <t xml:space="preserve"> -МУ"Реабилитационный центр для детейи подростков с ограниченными возможностями "Цветик-семицветик"</t>
  </si>
  <si>
    <t xml:space="preserve"> -МУ "Комплексный центр социального обслуживания"Надежда"</t>
  </si>
  <si>
    <t>8.2.</t>
  </si>
  <si>
    <t>СОЦИАЛЬНОЕ ОБЕСПЕЧЕНИЕ НАСЕЛЕНИЯ.</t>
  </si>
  <si>
    <t>Управление социальной защиты населения-всего,в том числе:</t>
  </si>
  <si>
    <t xml:space="preserve"> - Расходы на бесплатное обеспечение детей молочными смесями</t>
  </si>
  <si>
    <t>8.3.</t>
  </si>
  <si>
    <t>Распределение расходов бюджета города Радужный на 2005 год по разделам и подразделам, целевым статьям и видам расходов функцианольной классификации расходов бюджетов Российской Федерации</t>
  </si>
  <si>
    <t>Приложение № 3</t>
  </si>
  <si>
    <t>Приложение № 2</t>
  </si>
  <si>
    <t>Ведомственная структура расходов бюджета г. Радужный на 2005 год</t>
  </si>
  <si>
    <t>Наименование главных распорядителей,получателей средств местного бюджета</t>
  </si>
  <si>
    <t>Вед.</t>
  </si>
  <si>
    <t>РЗ</t>
  </si>
  <si>
    <t>ЦСР</t>
  </si>
  <si>
    <t>ВР</t>
  </si>
  <si>
    <t>ВСЕГО РАСХОДОВ</t>
  </si>
  <si>
    <t>Администрация города</t>
  </si>
  <si>
    <t>010</t>
  </si>
  <si>
    <t>01</t>
  </si>
  <si>
    <t>00</t>
  </si>
  <si>
    <t>Функционирование высшего должностного лица органа местного самоуправления</t>
  </si>
  <si>
    <t>02</t>
  </si>
  <si>
    <t>0010000</t>
  </si>
  <si>
    <t>042</t>
  </si>
  <si>
    <t>Функционирование законодательных (представительных) органов местного самоуправления</t>
  </si>
  <si>
    <t>03</t>
  </si>
  <si>
    <t>Содержание аппарата Думы</t>
  </si>
  <si>
    <t>027</t>
  </si>
  <si>
    <t>801</t>
  </si>
  <si>
    <t>Функционирование высших органов исполнительной власти местных администраций</t>
  </si>
  <si>
    <t>04</t>
  </si>
  <si>
    <t>Содержание аппарата Комитета по управлению муниципальным имуществом</t>
  </si>
  <si>
    <t>Содержание аппарата Управления социальной защиты населения</t>
  </si>
  <si>
    <t>Содержание аппарата ЗАГС</t>
  </si>
  <si>
    <t>8200000</t>
  </si>
  <si>
    <t>Содержание аппарата административной комиссии</t>
  </si>
  <si>
    <t>06</t>
  </si>
  <si>
    <t>Содержание аппарата счетной палаты</t>
  </si>
  <si>
    <t>083</t>
  </si>
  <si>
    <t>Содержание аппарата комитета финансов</t>
  </si>
  <si>
    <t>07</t>
  </si>
  <si>
    <t>Члены избирательной комиссии местного самоуправления</t>
  </si>
  <si>
    <t>092</t>
  </si>
  <si>
    <t>0200000</t>
  </si>
  <si>
    <t>097</t>
  </si>
  <si>
    <t xml:space="preserve"> Проведение выборов и референдумов</t>
  </si>
  <si>
    <t>Обеспечение проведения выборов высшего должностного лица местного самоуправления</t>
  </si>
  <si>
    <t>098</t>
  </si>
  <si>
    <t>Другие общегосударственные вопросы</t>
  </si>
  <si>
    <t>15</t>
  </si>
  <si>
    <t>АСДГ</t>
  </si>
  <si>
    <t>804</t>
  </si>
  <si>
    <t>Награждение почетной грамотой</t>
  </si>
  <si>
    <t>Торгово-промышленная палата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</si>
  <si>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</si>
  <si>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ситуаций, гражданская оборона</t>
  </si>
  <si>
    <t>09</t>
  </si>
  <si>
    <t>2180000</t>
  </si>
  <si>
    <t>260</t>
  </si>
  <si>
    <t>Здравоохранение</t>
  </si>
  <si>
    <t>7700000</t>
  </si>
  <si>
    <t>883</t>
  </si>
  <si>
    <t>Комитет по управлению муниципальным имуществом</t>
  </si>
  <si>
    <t>020</t>
  </si>
  <si>
    <t>Расходы, связанные  с содержанием и управлением муниципальной собственности</t>
  </si>
  <si>
    <t>Сельское хозяйство и рыболовство</t>
  </si>
  <si>
    <t>10</t>
  </si>
  <si>
    <t>Мероприятия по созданию единой автоматизированной системы реформирования, учета и управления землей и иной недвижимостью</t>
  </si>
  <si>
    <t>2600000</t>
  </si>
  <si>
    <t>406</t>
  </si>
  <si>
    <t>05</t>
  </si>
  <si>
    <t>Информационная система ЖКХ</t>
  </si>
  <si>
    <t>8150000</t>
  </si>
  <si>
    <t>Комитет финансов</t>
  </si>
  <si>
    <t>030</t>
  </si>
  <si>
    <t>Обслуживание государственного и муниципального долга</t>
  </si>
  <si>
    <t xml:space="preserve">Резервные фонды </t>
  </si>
  <si>
    <t xml:space="preserve">Другие общегосударственные вопросы </t>
  </si>
  <si>
    <t>Бюджетные кредиты (ссуды)</t>
  </si>
  <si>
    <t>Выдача кредитов</t>
  </si>
  <si>
    <t>Возврат кредитов</t>
  </si>
  <si>
    <t>Финансовая помощь статистике</t>
  </si>
  <si>
    <t>Городской отдел внутренних дел</t>
  </si>
  <si>
    <t>040</t>
  </si>
  <si>
    <t>Органы внутренних дел</t>
  </si>
  <si>
    <t>Комплексные меры противодействия злоупотреблению наркотическими средствами и их незаконному обороту</t>
  </si>
  <si>
    <t>ОГПС - 13</t>
  </si>
  <si>
    <t>050</t>
  </si>
  <si>
    <t xml:space="preserve">Обеспечение противопожарной безопасности </t>
  </si>
  <si>
    <t>Муниципальное специализированное автотранспортное предприятие</t>
  </si>
  <si>
    <t>060</t>
  </si>
  <si>
    <t>08</t>
  </si>
  <si>
    <t>Субсидия на покрытие убытков от эксплуатации пассажирского автотранспорта</t>
  </si>
  <si>
    <t>3170000</t>
  </si>
  <si>
    <t>Содержание и ремонт городских дорог</t>
  </si>
  <si>
    <t>3510000</t>
  </si>
  <si>
    <t>Подготовка предприятий к осенне-зимнему периоду</t>
  </si>
  <si>
    <t>070</t>
  </si>
  <si>
    <t>Другие вопросы в области национально экономики</t>
  </si>
  <si>
    <t>11</t>
  </si>
  <si>
    <t>Содержание Управления капитального строительства</t>
  </si>
  <si>
    <t>Профессиональный лицей №67</t>
  </si>
  <si>
    <t>Обеспечение качественной питьевой водой</t>
  </si>
  <si>
    <t>Реконструкция и развитие сетей теплоснабжения</t>
  </si>
  <si>
    <t>Ликвидация ветхого жилья</t>
  </si>
  <si>
    <t>Ликвидация фенольного жилья</t>
  </si>
  <si>
    <t>Строительства жилья участникам ВОВ</t>
  </si>
  <si>
    <t>Долевое строительства - всего, в т.ч.:</t>
  </si>
  <si>
    <t>МУ "Дирекция единого заказчика по жилищно-коммунальному хозяйству"</t>
  </si>
  <si>
    <t>080</t>
  </si>
  <si>
    <t>Содержание МУ "ДЕЗ по ЖКУ"</t>
  </si>
  <si>
    <t>3500000</t>
  </si>
  <si>
    <t>Субсидии по жилью</t>
  </si>
  <si>
    <t>Капитальный ремонт жилого фонда</t>
  </si>
  <si>
    <t>Содержание и ремонт объектов внешнего благоустройства</t>
  </si>
  <si>
    <t>Содержание наружного освещения</t>
  </si>
  <si>
    <t>Капитальный ремонт дорог</t>
  </si>
  <si>
    <t>Cоциальное обеспечение населения</t>
  </si>
  <si>
    <t>Скидки по оплате коммунальных услуг льготной категории граждан</t>
  </si>
  <si>
    <t>ООО "Эдванс"</t>
  </si>
  <si>
    <t>090</t>
  </si>
  <si>
    <t>Возмещение убытков от реализации услуг  по техническому обслуживанию жилого фонда</t>
  </si>
  <si>
    <t xml:space="preserve">Расходы на озеленение </t>
  </si>
  <si>
    <t>ООО "Сибирь-Сервис"</t>
  </si>
  <si>
    <t>100</t>
  </si>
  <si>
    <t>ООО "Жилищно-эксплуатационный сервис"</t>
  </si>
  <si>
    <t>110</t>
  </si>
  <si>
    <t>ООО "Веста"</t>
  </si>
  <si>
    <t>120</t>
  </si>
  <si>
    <t xml:space="preserve">МП "Радужыйтеплосеть" </t>
  </si>
  <si>
    <t>130</t>
  </si>
  <si>
    <t>Возмещение убытков от реализации услуг по отоплению и снабжению горячей водой</t>
  </si>
  <si>
    <t>МП "Горводоканал"</t>
  </si>
  <si>
    <t>140</t>
  </si>
  <si>
    <t>Возмещение убытков от реализации услуг по снабжению холодной водой, водоотведением</t>
  </si>
  <si>
    <t>ОАО "Радужнинские городские электрические сети"</t>
  </si>
  <si>
    <t>150</t>
  </si>
  <si>
    <t>Содержание аварийно-резервной  электростанции</t>
  </si>
  <si>
    <t>Муниципальное предприятие по утилизации отходов</t>
  </si>
  <si>
    <t>160</t>
  </si>
  <si>
    <t>Содержание службы ритуальных услуг</t>
  </si>
  <si>
    <t>ООО"Ананд-Радужный"</t>
  </si>
  <si>
    <t>170</t>
  </si>
  <si>
    <t>Субсидия на содержание бани</t>
  </si>
  <si>
    <t>Управление образования</t>
  </si>
  <si>
    <t>180</t>
  </si>
  <si>
    <t xml:space="preserve">Содержание аппарата Управления образования </t>
  </si>
  <si>
    <t>Содержание аппарата Комитета по молодежной политике</t>
  </si>
  <si>
    <t>МДОУ ДСОВ №6 "Сказка"</t>
  </si>
  <si>
    <t>МДОУ ДСОВ №9 "Черепашка"</t>
  </si>
  <si>
    <t>МДОУ ДСОВ №10 "Березка"</t>
  </si>
  <si>
    <t>МДОУ ДСОВ №12 "Буратино"</t>
  </si>
  <si>
    <t>МДОУ ДСОВ №15 "Росинка"</t>
  </si>
  <si>
    <t>Оплата за детоместа работников бюджетных учреждений</t>
  </si>
  <si>
    <t>Общее образование</t>
  </si>
  <si>
    <t>МОУ "СОШ № 1"</t>
  </si>
  <si>
    <t>МОУ "СОШ № 2"</t>
  </si>
  <si>
    <t>МОУ "СОШ № 3"</t>
  </si>
  <si>
    <t>МОУ "СОШ № 4"</t>
  </si>
  <si>
    <t>МОУ "СОШ № 5"</t>
  </si>
  <si>
    <t>Группа по техническому обслуживания учреждений образования</t>
  </si>
  <si>
    <t>Комбинат общественного питания</t>
  </si>
  <si>
    <t>Вечерние средние общеобразовательные школы</t>
  </si>
  <si>
    <t>Учреждения по внешкольной работе с детьми</t>
  </si>
  <si>
    <t>МОУ "ГДДТ "</t>
  </si>
  <si>
    <t>Переподготовка и повышение квалификации</t>
  </si>
  <si>
    <t>Молодежный клуб-МУ ГМЦ "Вектор М"</t>
  </si>
  <si>
    <t>МУ "Городской подростково-молодежный центр по ТВПВ и ТТ "Альянс"</t>
  </si>
  <si>
    <t>МУ "ГПМЦ "Росич"</t>
  </si>
  <si>
    <t>Молодежная программа</t>
  </si>
  <si>
    <t>Служба информационно-аналитического, программного и организационного обеспечения</t>
  </si>
  <si>
    <t>4310000</t>
  </si>
  <si>
    <t>Мероприятия на проведение летней оздоровительной компании</t>
  </si>
  <si>
    <t>Централизованная бухгалтерия</t>
  </si>
  <si>
    <t>4350000</t>
  </si>
  <si>
    <t>МОУ "Межшкольный учебный комбинат"</t>
  </si>
  <si>
    <t>Прочие расходы и мероприятия в области образования</t>
  </si>
  <si>
    <t>Борьба с беспризорностью, опека и попечительство</t>
  </si>
  <si>
    <t>Выплаты пособия опекаемым</t>
  </si>
  <si>
    <t>190</t>
  </si>
  <si>
    <t>4210000</t>
  </si>
  <si>
    <t>285</t>
  </si>
  <si>
    <t>200</t>
  </si>
  <si>
    <t>210</t>
  </si>
  <si>
    <t>220</t>
  </si>
  <si>
    <t>230</t>
  </si>
  <si>
    <t>МДОУ ДСОВ №18 "Северяночка"</t>
  </si>
  <si>
    <t>240</t>
  </si>
  <si>
    <t>250</t>
  </si>
  <si>
    <t>270</t>
  </si>
  <si>
    <t>280</t>
  </si>
  <si>
    <t>290</t>
  </si>
  <si>
    <t>МОУ "СОШ № 6"</t>
  </si>
  <si>
    <t>300</t>
  </si>
  <si>
    <t>МОУ "ВШ № 7"</t>
  </si>
  <si>
    <t>310</t>
  </si>
  <si>
    <t>МОУ "СОШ № 8"</t>
  </si>
  <si>
    <t>320</t>
  </si>
  <si>
    <t>МОУ МУК "Компьютерная школа"</t>
  </si>
  <si>
    <t>330</t>
  </si>
  <si>
    <t>Профессиональный лицей - 67</t>
  </si>
  <si>
    <t>340</t>
  </si>
  <si>
    <t>МОУ для детей сирот и детей, оставшихся без попечения родителей, Детский Дом (смешанный) "Возрождение"</t>
  </si>
  <si>
    <t>420</t>
  </si>
  <si>
    <t>350</t>
  </si>
  <si>
    <t>Содержание аппарата Управления культуры и искусства</t>
  </si>
  <si>
    <t>МУ "Детская художественная школа"</t>
  </si>
  <si>
    <t>4230000</t>
  </si>
  <si>
    <t>МУ "Детская школа искусств"</t>
  </si>
  <si>
    <t>МУК "Центральная библиотечная система"</t>
  </si>
  <si>
    <t>4420000</t>
  </si>
  <si>
    <t>453</t>
  </si>
  <si>
    <t>МУК "Центр народного творчества "Русь"</t>
  </si>
  <si>
    <t>4400000</t>
  </si>
  <si>
    <t>МУК "ДК Нефтяник"</t>
  </si>
  <si>
    <t>МУК "Эколого-этнографический музей"</t>
  </si>
  <si>
    <t>4410000</t>
  </si>
  <si>
    <t>4500000</t>
  </si>
  <si>
    <t>Прочие мероприятия в области культуры</t>
  </si>
  <si>
    <t>МУП "Редакция газеты "Новости Радужного"</t>
  </si>
  <si>
    <t>360</t>
  </si>
  <si>
    <t>4570000</t>
  </si>
  <si>
    <t>МУЗ"Центральная городская больница"</t>
  </si>
  <si>
    <t>370</t>
  </si>
  <si>
    <t>4700000</t>
  </si>
  <si>
    <t>Расходы на льготный отпуск медикаментов</t>
  </si>
  <si>
    <t>881</t>
  </si>
  <si>
    <t>Бесплатное протезирование</t>
  </si>
  <si>
    <t>882</t>
  </si>
  <si>
    <t>Городская целевая программа "Предупреждение и борьба с заболеваниями социального характера" на 2005 год (подпрограмма "Вакцинопрофилактика"</t>
  </si>
  <si>
    <t xml:space="preserve">Расходы на бесплатное обеспечение детей молочными смесями </t>
  </si>
  <si>
    <t>884</t>
  </si>
  <si>
    <t>МУ "Муниципальная стоматологическая поликлиника"</t>
  </si>
  <si>
    <t>380</t>
  </si>
  <si>
    <t>ГУ "Центр Госсанэпиднадзора в городе Радужном"</t>
  </si>
  <si>
    <t>390</t>
  </si>
  <si>
    <t>Содержание аппарата Комитета по физической культуре и спорту</t>
  </si>
  <si>
    <t>5120000</t>
  </si>
  <si>
    <t>455</t>
  </si>
  <si>
    <t>Отдел учебно-спортивной и физкультурно-оздоровительной работы при К по ФК и С</t>
  </si>
  <si>
    <t>МОУ "ДЮСШ"</t>
  </si>
  <si>
    <t>МУ ДОД ДЮСШ "Факел"</t>
  </si>
  <si>
    <t>МУДО ДЮСШ "Спарта"</t>
  </si>
  <si>
    <t>МУ "Управление социальной зашиты населения"</t>
  </si>
  <si>
    <t>400</t>
  </si>
  <si>
    <t>Дневной стационар на дому для неработающих пенсионеров</t>
  </si>
  <si>
    <t>5140000</t>
  </si>
  <si>
    <t>5220000</t>
  </si>
  <si>
    <t>875</t>
  </si>
  <si>
    <t>Фонд социальной  защиты</t>
  </si>
  <si>
    <t xml:space="preserve">МУ "Реабилитационный центр  для детей и подростков с огранич енными возможностями  "Цветик-семицветик" </t>
  </si>
  <si>
    <t>410</t>
  </si>
  <si>
    <t>МУ "Комплексный центр социального обслуживания "Надежда"</t>
  </si>
  <si>
    <t>430</t>
  </si>
  <si>
    <t>Финансовая помощь религиозным организациям</t>
  </si>
  <si>
    <t>Финансовая помощь инспекции ФНС России по г. Радужный</t>
  </si>
  <si>
    <t>Финансовая помощь Отделения Федерального казначейства по г. Радужный</t>
  </si>
  <si>
    <t>Финансовая помощь Прокуратуре г. Радужный</t>
  </si>
  <si>
    <t>Финансовая помощь Радужнинскому городскому суду</t>
  </si>
  <si>
    <t>Расходы по исполнения решения суда</t>
  </si>
  <si>
    <t>Мобилизационная подготовка и гражданская оборона</t>
  </si>
  <si>
    <t>Сельское  хозяйство и рыболовство</t>
  </si>
  <si>
    <t>Расходы на обязательное медицинское страхование</t>
  </si>
  <si>
    <t>Строительство жилья участникам Великой Отечественной Войны</t>
  </si>
  <si>
    <t>Приобретение спецтехники</t>
  </si>
  <si>
    <t>Приобретение муниципальной собственности для образовательных учреждений</t>
  </si>
  <si>
    <t>Приобретение муниципальной собственности для МУК "ДК "Нефтяник"</t>
  </si>
  <si>
    <t>Приобретение муниципальной собственности для МУЗ "ЦГБ"</t>
  </si>
  <si>
    <t>Расходы, связанные с выездом из районов Крайнего Севера и приравненных к ним местностях</t>
  </si>
  <si>
    <t>Территориальная избирательная комиссия</t>
  </si>
  <si>
    <t>Проведение выборов в законодательные (представительные) органы власти местного самоуправления</t>
  </si>
  <si>
    <t>Военный комиссариат г. Радужного</t>
  </si>
  <si>
    <t>Финансовая помощь военному комиссариату г. Радужный</t>
  </si>
  <si>
    <t>Содержание ГОВД</t>
  </si>
  <si>
    <t>Программа "Комплексные мероприятия по профилактике правонарушений и усиления борьбы с преступностью в г. Радужном"</t>
  </si>
  <si>
    <t>Городская целевая программа "Пожарная безапасность в городе Радужном на  2003-2005 г.г."</t>
  </si>
  <si>
    <t>Жилой дом №41 в 9 мкр.</t>
  </si>
  <si>
    <t>Жилой дом №54 в 9 мкр.</t>
  </si>
  <si>
    <t>Жилой дом №58 в 9 мкр.</t>
  </si>
  <si>
    <t>Жилой дом №59 в 9 мкр.</t>
  </si>
  <si>
    <t>Жилой дом №60 в 9 мкр.</t>
  </si>
  <si>
    <t>Жилой дом №9 в 10 мкр.</t>
  </si>
  <si>
    <t>Общежитие квартирного типа дом №1 в 9 мкр</t>
  </si>
  <si>
    <t>Общежитие квартирного типа дом №21 в 9 мкр</t>
  </si>
  <si>
    <t>Общежитие квартирного типа дом №23 в 9 мкр</t>
  </si>
  <si>
    <t xml:space="preserve"> - Административно - общественный центр</t>
  </si>
  <si>
    <t>Расходы, связанные с водержанием и управлением муниципальной собственности</t>
  </si>
  <si>
    <t>Реконструкция бывшего офиса МУ "ДЕЗ по ЖКУ"</t>
  </si>
  <si>
    <t>Мероприяти в рамках III Международной экологической акции "Спасти и сохранить"</t>
  </si>
  <si>
    <t>Субвенция на предоставление бесплатного питания для учащихся из многодетных семей</t>
  </si>
  <si>
    <t>Субвенция на выплату пособий детям, находящимся под опекой и попечительством</t>
  </si>
  <si>
    <t>Мероприятия в рамках III Международной экологической акции "Спасти и сохранить"</t>
  </si>
  <si>
    <t>Субвенция на выплату ежемесяцных пособий гражданам, имеющих детей и пособий по уходу за ребенком от полутора до четырех лет, на выплату социальных пособий детям-инвалидам и детям по потере кормильца</t>
  </si>
  <si>
    <t>Субвенция на предоставление мер социальной поддержки ветеранов труда и тружеников тыла, реабилитированных лиц, признанных пострадавшими от политических репрессий</t>
  </si>
  <si>
    <t>Субвенция на предоставление дополнительных мер социальной поддержки отдельных категорий граждан</t>
  </si>
  <si>
    <t>Субвениция на предоставление мер социальной поддержки многодетных семей</t>
  </si>
  <si>
    <t>Оказание ежемесячной социальной помощи отдельным категориям граждан в оплате жилья и коммунальных услуг</t>
  </si>
  <si>
    <t>Расходы к 60-летию Победы в Великой Отечественной Войне</t>
  </si>
  <si>
    <t>Расходы на оказание адресной социальной помощи</t>
  </si>
  <si>
    <t>Субвенция  на обеспечение мер социальной поддержки лиц, награжденных знаком "Почетный донор России"</t>
  </si>
  <si>
    <t>Субвенция на обеспечение мер социальной поддержки по оплате ЖКУ отдельным категориям граждан</t>
  </si>
  <si>
    <t>Субвенция на оплату ЖКУ отдельным категориям граждан</t>
  </si>
  <si>
    <t>Доплаты к пенсиям муниципальным служащим</t>
  </si>
  <si>
    <t>20</t>
  </si>
  <si>
    <t>440</t>
  </si>
  <si>
    <t>450</t>
  </si>
  <si>
    <t>460</t>
  </si>
  <si>
    <t>470</t>
  </si>
  <si>
    <t>Территориальная избирательная комиссия - всего, в том числе:</t>
  </si>
  <si>
    <t>Проведение выборов высшего должностного лица местного самоуправления</t>
  </si>
  <si>
    <t xml:space="preserve"> - Финансовая помощь религиозным организациям</t>
  </si>
  <si>
    <t xml:space="preserve"> - Финансовая помощь Инспекции ФНС России по г. Радужному</t>
  </si>
  <si>
    <t xml:space="preserve"> - Финансовая помощь Отелению Федерального казначейства по г. Радужному</t>
  </si>
  <si>
    <t xml:space="preserve"> - Финансовая помощь Прокуратуре г. Радужного</t>
  </si>
  <si>
    <t xml:space="preserve"> - Расходы по исполнения решения суда</t>
  </si>
  <si>
    <t>Военный комиссариат г. Радужный - всего, в том числе:</t>
  </si>
  <si>
    <t>Муниципальное предприятие "ДЕЗ по ЖКУ" - всего, в т.ч.</t>
  </si>
  <si>
    <t xml:space="preserve"> - Программа "Комплексные мероприятия по профилактике правонарушений и усилению борьбы с преступностью в г. Радужном"</t>
  </si>
  <si>
    <t>Администрация - всего, в т.ч.</t>
  </si>
  <si>
    <t xml:space="preserve"> - Приобретение спецтехники</t>
  </si>
  <si>
    <t xml:space="preserve"> - Приобретение муниципальной собственности для образовательных учреждений</t>
  </si>
  <si>
    <t xml:space="preserve"> - Мероприятия в рамках III Международной экологической акции "Спасти и сохранить"</t>
  </si>
  <si>
    <t xml:space="preserve"> - Приобретение муниципальной собственности для МУК "ДК "Нефтяник"</t>
  </si>
  <si>
    <t xml:space="preserve"> - Приобретение муниципальной собственности для МУЗ "ЦГБ"</t>
  </si>
  <si>
    <t xml:space="preserve"> - Субвенции на предоставление бесплатного питания для учащихся из многодетных семей</t>
  </si>
  <si>
    <t>Субвенция на предоставление материальной помощи для погребения</t>
  </si>
  <si>
    <t xml:space="preserve"> - Скидки по оплате коммунальных услуг льготной категории граждан</t>
  </si>
  <si>
    <t>Комитет финансов - всего, в том числе:</t>
  </si>
  <si>
    <t>5.3.</t>
  </si>
  <si>
    <t>Расходы по оплате статистической информации</t>
  </si>
  <si>
    <t xml:space="preserve"> - Расходы по оплате статистической информации</t>
  </si>
  <si>
    <t>Капитальный ремонт банно-оздоровительного комплекса "Тонус"</t>
  </si>
  <si>
    <t xml:space="preserve">       Распределение расходов бюджета муниципального образования город окружного зачения Радужный на 2005 год по разделам и подразделам функциональной классификации расходов                                                                    бюджетов Российской Федерации</t>
  </si>
  <si>
    <t>Обеспечение деятельности финансовых, налоговых и таможенных органов</t>
  </si>
  <si>
    <t xml:space="preserve"> Другие общегосударственные вопросы</t>
  </si>
  <si>
    <r>
      <t>МУ "Дворец спорта</t>
    </r>
    <r>
      <rPr>
        <b/>
        <sz val="11"/>
        <rFont val="Arial"/>
        <family val="0"/>
      </rPr>
      <t>"</t>
    </r>
  </si>
  <si>
    <t xml:space="preserve">Содержание аппарата Администрации </t>
  </si>
  <si>
    <t>№   п/п</t>
  </si>
  <si>
    <t>Расходы к 60-летию Победы в Великой Отечественной войне</t>
  </si>
  <si>
    <t xml:space="preserve">   от 26.05.2005 № 9     </t>
  </si>
  <si>
    <t xml:space="preserve">    от 26.05.2005 № 9       </t>
  </si>
  <si>
    <t>от 26.05.2005 № 9</t>
  </si>
  <si>
    <t>МОУ "Вечерняя средняя общеобразовательная школа"</t>
  </si>
  <si>
    <t>Инспекторско-методический центр</t>
  </si>
  <si>
    <t xml:space="preserve"> - Финансовая помощь Радужнинскому городскому суду</t>
  </si>
  <si>
    <t xml:space="preserve"> - Финансовая помощь военному комиссариату г. Радужный</t>
  </si>
  <si>
    <t>Городская целевая программа "Пожарная безопасность в городе Радужном на 2003-2005 годы"</t>
  </si>
  <si>
    <t xml:space="preserve"> -Содержание наружного освещения</t>
  </si>
  <si>
    <t xml:space="preserve"> - Реконструкция бывшего офиса МУ "ДЕЗ по ЖКУ"</t>
  </si>
  <si>
    <t>Долевое строительство - всего, в т.ч.:</t>
  </si>
  <si>
    <t xml:space="preserve"> - Молодёжная программа</t>
  </si>
  <si>
    <t>ДРУГИЕ ВОПРОСЫ В ОБЛАСТИ КУЛЬТУРЫ, КИНЕМАТОГРАФИИ, СРЕДСТВ МАССОВОЙ  ИНФОРМАЦИИ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</si>
</sst>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1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0" xfId="0" applyFill="1" applyAlignment="1">
      <alignment/>
    </xf>
    <xf numFmtId="0" fontId="1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16" fillId="0" borderId="3" xfId="0" applyFont="1" applyBorder="1" applyAlignment="1">
      <alignment/>
    </xf>
    <xf numFmtId="0" fontId="16" fillId="0" borderId="3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16" fillId="0" borderId="3" xfId="0" applyFont="1" applyBorder="1" applyAlignment="1">
      <alignment vertical="top" wrapText="1"/>
    </xf>
    <xf numFmtId="0" fontId="5" fillId="0" borderId="3" xfId="0" applyFont="1" applyBorder="1" applyAlignment="1">
      <alignment/>
    </xf>
    <xf numFmtId="0" fontId="14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13" fillId="0" borderId="3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3" fontId="12" fillId="0" borderId="3" xfId="0" applyNumberFormat="1" applyFont="1" applyBorder="1" applyAlignment="1">
      <alignment horizontal="right" vertical="top" wrapText="1"/>
    </xf>
    <xf numFmtId="3" fontId="16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0" fontId="15" fillId="3" borderId="5" xfId="0" applyFont="1" applyFill="1" applyBorder="1" applyAlignment="1">
      <alignment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15" fillId="3" borderId="5" xfId="0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center" vertical="center" wrapText="1"/>
    </xf>
    <xf numFmtId="3" fontId="15" fillId="3" borderId="5" xfId="0" applyNumberFormat="1" applyFont="1" applyFill="1" applyBorder="1" applyAlignment="1">
      <alignment/>
    </xf>
    <xf numFmtId="0" fontId="15" fillId="3" borderId="5" xfId="0" applyFont="1" applyFill="1" applyBorder="1" applyAlignment="1">
      <alignment wrapText="1"/>
    </xf>
    <xf numFmtId="3" fontId="16" fillId="0" borderId="6" xfId="0" applyNumberFormat="1" applyFont="1" applyBorder="1" applyAlignment="1">
      <alignment/>
    </xf>
    <xf numFmtId="0" fontId="16" fillId="0" borderId="6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3" fontId="16" fillId="0" borderId="4" xfId="0" applyNumberFormat="1" applyFont="1" applyBorder="1" applyAlignment="1">
      <alignment/>
    </xf>
    <xf numFmtId="0" fontId="4" fillId="3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right" wrapText="1"/>
    </xf>
    <xf numFmtId="49" fontId="5" fillId="0" borderId="0" xfId="0" applyNumberFormat="1" applyFont="1" applyBorder="1" applyAlignment="1">
      <alignment horizontal="right" wrapText="1"/>
    </xf>
    <xf numFmtId="49" fontId="5" fillId="0" borderId="0" xfId="0" applyNumberFormat="1" applyFont="1" applyBorder="1" applyAlignment="1">
      <alignment horizontal="right" wrapText="1"/>
    </xf>
    <xf numFmtId="49" fontId="4" fillId="0" borderId="0" xfId="0" applyNumberFormat="1" applyFont="1" applyBorder="1" applyAlignment="1">
      <alignment horizontal="right"/>
    </xf>
    <xf numFmtId="49" fontId="4" fillId="3" borderId="0" xfId="0" applyNumberFormat="1" applyFont="1" applyFill="1" applyBorder="1" applyAlignment="1">
      <alignment horizontal="right" wrapText="1"/>
    </xf>
    <xf numFmtId="49" fontId="5" fillId="3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49" fontId="13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4" fillId="3" borderId="0" xfId="0" applyNumberFormat="1" applyFont="1" applyFill="1" applyBorder="1" applyAlignment="1">
      <alignment horizontal="right" wrapText="1"/>
    </xf>
    <xf numFmtId="0" fontId="13" fillId="3" borderId="0" xfId="0" applyFont="1" applyFill="1" applyBorder="1" applyAlignment="1">
      <alignment/>
    </xf>
    <xf numFmtId="0" fontId="5" fillId="3" borderId="0" xfId="0" applyFont="1" applyFill="1" applyBorder="1" applyAlignment="1">
      <alignment wrapText="1"/>
    </xf>
    <xf numFmtId="49" fontId="1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right" vertical="top" wrapText="1"/>
    </xf>
    <xf numFmtId="0" fontId="4" fillId="3" borderId="5" xfId="0" applyFont="1" applyFill="1" applyBorder="1" applyAlignment="1">
      <alignment vertical="top" wrapText="1"/>
    </xf>
    <xf numFmtId="49" fontId="4" fillId="3" borderId="5" xfId="0" applyNumberFormat="1" applyFont="1" applyFill="1" applyBorder="1" applyAlignment="1">
      <alignment horizontal="right" vertical="top" wrapText="1"/>
    </xf>
    <xf numFmtId="0" fontId="4" fillId="3" borderId="5" xfId="0" applyFont="1" applyFill="1" applyBorder="1" applyAlignment="1">
      <alignment horizontal="center" vertical="top" wrapText="1"/>
    </xf>
    <xf numFmtId="3" fontId="4" fillId="3" borderId="5" xfId="0" applyNumberFormat="1" applyFont="1" applyFill="1" applyBorder="1" applyAlignment="1">
      <alignment horizontal="right" vertical="top" wrapText="1"/>
    </xf>
    <xf numFmtId="0" fontId="4" fillId="3" borderId="5" xfId="0" applyFont="1" applyFill="1" applyBorder="1" applyAlignment="1">
      <alignment wrapText="1"/>
    </xf>
    <xf numFmtId="49" fontId="4" fillId="3" borderId="5" xfId="0" applyNumberFormat="1" applyFont="1" applyFill="1" applyBorder="1" applyAlignment="1">
      <alignment horizontal="right" wrapText="1"/>
    </xf>
    <xf numFmtId="49" fontId="5" fillId="3" borderId="5" xfId="0" applyNumberFormat="1" applyFont="1" applyFill="1" applyBorder="1" applyAlignment="1">
      <alignment horizontal="right" wrapText="1"/>
    </xf>
    <xf numFmtId="3" fontId="4" fillId="3" borderId="5" xfId="0" applyNumberFormat="1" applyFont="1" applyFill="1" applyBorder="1" applyAlignment="1">
      <alignment wrapText="1"/>
    </xf>
    <xf numFmtId="49" fontId="5" fillId="3" borderId="7" xfId="0" applyNumberFormat="1" applyFont="1" applyFill="1" applyBorder="1" applyAlignment="1">
      <alignment horizontal="right" wrapText="1"/>
    </xf>
    <xf numFmtId="49" fontId="5" fillId="0" borderId="6" xfId="0" applyNumberFormat="1" applyFont="1" applyBorder="1" applyAlignment="1">
      <alignment horizontal="right" wrapText="1"/>
    </xf>
    <xf numFmtId="0" fontId="4" fillId="3" borderId="5" xfId="0" applyFont="1" applyFill="1" applyBorder="1" applyAlignment="1">
      <alignment wrapText="1"/>
    </xf>
    <xf numFmtId="49" fontId="4" fillId="3" borderId="5" xfId="0" applyNumberFormat="1" applyFont="1" applyFill="1" applyBorder="1" applyAlignment="1">
      <alignment horizontal="right" wrapText="1"/>
    </xf>
    <xf numFmtId="0" fontId="13" fillId="3" borderId="5" xfId="0" applyFont="1" applyFill="1" applyBorder="1" applyAlignment="1">
      <alignment/>
    </xf>
    <xf numFmtId="3" fontId="4" fillId="3" borderId="5" xfId="0" applyNumberFormat="1" applyFont="1" applyFill="1" applyBorder="1" applyAlignment="1">
      <alignment/>
    </xf>
    <xf numFmtId="3" fontId="4" fillId="3" borderId="5" xfId="0" applyNumberFormat="1" applyFont="1" applyFill="1" applyBorder="1" applyAlignment="1">
      <alignment wrapText="1"/>
    </xf>
    <xf numFmtId="3" fontId="4" fillId="3" borderId="5" xfId="0" applyNumberFormat="1" applyFont="1" applyFill="1" applyBorder="1" applyAlignment="1">
      <alignment/>
    </xf>
    <xf numFmtId="0" fontId="4" fillId="0" borderId="6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49" fontId="4" fillId="0" borderId="6" xfId="0" applyNumberFormat="1" applyFont="1" applyFill="1" applyBorder="1" applyAlignment="1">
      <alignment horizontal="right" wrapText="1"/>
    </xf>
    <xf numFmtId="49" fontId="4" fillId="0" borderId="3" xfId="0" applyNumberFormat="1" applyFont="1" applyBorder="1" applyAlignment="1">
      <alignment horizontal="right" wrapText="1"/>
    </xf>
    <xf numFmtId="49" fontId="5" fillId="0" borderId="3" xfId="0" applyNumberFormat="1" applyFont="1" applyBorder="1" applyAlignment="1">
      <alignment horizontal="right" wrapText="1"/>
    </xf>
    <xf numFmtId="49" fontId="5" fillId="0" borderId="3" xfId="0" applyNumberFormat="1" applyFont="1" applyBorder="1" applyAlignment="1">
      <alignment horizontal="right" wrapText="1"/>
    </xf>
    <xf numFmtId="49" fontId="4" fillId="0" borderId="4" xfId="0" applyNumberFormat="1" applyFont="1" applyBorder="1" applyAlignment="1">
      <alignment horizontal="right" wrapText="1"/>
    </xf>
    <xf numFmtId="49" fontId="4" fillId="0" borderId="6" xfId="0" applyNumberFormat="1" applyFont="1" applyFill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right"/>
    </xf>
    <xf numFmtId="3" fontId="4" fillId="0" borderId="6" xfId="0" applyNumberFormat="1" applyFont="1" applyFill="1" applyBorder="1" applyAlignment="1">
      <alignment horizontal="right" vertical="top" wrapText="1"/>
    </xf>
    <xf numFmtId="3" fontId="4" fillId="0" borderId="3" xfId="0" applyNumberFormat="1" applyFont="1" applyFill="1" applyBorder="1" applyAlignment="1">
      <alignment wrapText="1"/>
    </xf>
    <xf numFmtId="3" fontId="5" fillId="0" borderId="3" xfId="0" applyNumberFormat="1" applyFont="1" applyFill="1" applyBorder="1" applyAlignment="1">
      <alignment wrapText="1"/>
    </xf>
    <xf numFmtId="3" fontId="5" fillId="0" borderId="3" xfId="0" applyNumberFormat="1" applyFont="1" applyBorder="1" applyAlignment="1">
      <alignment wrapText="1"/>
    </xf>
    <xf numFmtId="3" fontId="4" fillId="0" borderId="3" xfId="0" applyNumberFormat="1" applyFont="1" applyBorder="1" applyAlignment="1">
      <alignment wrapText="1"/>
    </xf>
    <xf numFmtId="3" fontId="4" fillId="0" borderId="3" xfId="0" applyNumberFormat="1" applyFont="1" applyBorder="1" applyAlignment="1">
      <alignment horizontal="right" wrapText="1"/>
    </xf>
    <xf numFmtId="3" fontId="5" fillId="0" borderId="3" xfId="0" applyNumberFormat="1" applyFont="1" applyBorder="1" applyAlignment="1">
      <alignment wrapText="1"/>
    </xf>
    <xf numFmtId="3" fontId="4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3" xfId="0" applyFont="1" applyBorder="1" applyAlignment="1">
      <alignment/>
    </xf>
    <xf numFmtId="49" fontId="4" fillId="0" borderId="3" xfId="0" applyNumberFormat="1" applyFont="1" applyFill="1" applyBorder="1" applyAlignment="1">
      <alignment horizontal="right" wrapText="1"/>
    </xf>
    <xf numFmtId="49" fontId="5" fillId="0" borderId="4" xfId="0" applyNumberFormat="1" applyFont="1" applyBorder="1" applyAlignment="1">
      <alignment horizontal="right" wrapText="1"/>
    </xf>
    <xf numFmtId="3" fontId="4" fillId="0" borderId="6" xfId="0" applyNumberFormat="1" applyFont="1" applyFill="1" applyBorder="1" applyAlignment="1">
      <alignment wrapText="1"/>
    </xf>
    <xf numFmtId="3" fontId="5" fillId="0" borderId="4" xfId="0" applyNumberFormat="1" applyFont="1" applyBorder="1" applyAlignment="1">
      <alignment wrapText="1"/>
    </xf>
    <xf numFmtId="0" fontId="13" fillId="0" borderId="6" xfId="0" applyFont="1" applyBorder="1" applyAlignment="1">
      <alignment/>
    </xf>
    <xf numFmtId="49" fontId="12" fillId="0" borderId="3" xfId="0" applyNumberFormat="1" applyFont="1" applyBorder="1" applyAlignment="1">
      <alignment horizontal="right"/>
    </xf>
    <xf numFmtId="49" fontId="13" fillId="0" borderId="3" xfId="0" applyNumberFormat="1" applyFont="1" applyBorder="1" applyAlignment="1">
      <alignment horizontal="right"/>
    </xf>
    <xf numFmtId="0" fontId="13" fillId="0" borderId="3" xfId="0" applyFont="1" applyBorder="1" applyAlignment="1">
      <alignment/>
    </xf>
    <xf numFmtId="0" fontId="13" fillId="0" borderId="4" xfId="0" applyFont="1" applyBorder="1" applyAlignment="1">
      <alignment/>
    </xf>
    <xf numFmtId="49" fontId="5" fillId="0" borderId="3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/>
    </xf>
    <xf numFmtId="0" fontId="4" fillId="0" borderId="6" xfId="0" applyFont="1" applyBorder="1" applyAlignment="1">
      <alignment wrapText="1"/>
    </xf>
    <xf numFmtId="0" fontId="5" fillId="0" borderId="4" xfId="0" applyFont="1" applyBorder="1" applyAlignment="1">
      <alignment/>
    </xf>
    <xf numFmtId="49" fontId="4" fillId="0" borderId="6" xfId="0" applyNumberFormat="1" applyFont="1" applyBorder="1" applyAlignment="1">
      <alignment horizontal="right" wrapText="1"/>
    </xf>
    <xf numFmtId="49" fontId="13" fillId="0" borderId="6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/>
    </xf>
    <xf numFmtId="49" fontId="4" fillId="3" borderId="7" xfId="0" applyNumberFormat="1" applyFont="1" applyFill="1" applyBorder="1" applyAlignment="1">
      <alignment horizontal="right" wrapText="1"/>
    </xf>
    <xf numFmtId="0" fontId="4" fillId="3" borderId="7" xfId="0" applyFont="1" applyFill="1" applyBorder="1" applyAlignment="1">
      <alignment wrapText="1"/>
    </xf>
    <xf numFmtId="0" fontId="4" fillId="0" borderId="6" xfId="0" applyFont="1" applyBorder="1" applyAlignment="1">
      <alignment wrapText="1"/>
    </xf>
    <xf numFmtId="0" fontId="5" fillId="0" borderId="8" xfId="0" applyFont="1" applyBorder="1" applyAlignment="1">
      <alignment wrapText="1"/>
    </xf>
    <xf numFmtId="49" fontId="4" fillId="3" borderId="9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49" fontId="4" fillId="0" borderId="6" xfId="0" applyNumberFormat="1" applyFont="1" applyBorder="1" applyAlignment="1">
      <alignment horizontal="right" wrapText="1"/>
    </xf>
    <xf numFmtId="49" fontId="5" fillId="0" borderId="8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right" wrapText="1"/>
    </xf>
    <xf numFmtId="49" fontId="4" fillId="0" borderId="11" xfId="0" applyNumberFormat="1" applyFont="1" applyBorder="1" applyAlignment="1">
      <alignment horizontal="right" wrapText="1"/>
    </xf>
    <xf numFmtId="49" fontId="5" fillId="0" borderId="11" xfId="0" applyNumberFormat="1" applyFont="1" applyBorder="1" applyAlignment="1">
      <alignment horizontal="right" wrapText="1"/>
    </xf>
    <xf numFmtId="49" fontId="4" fillId="3" borderId="9" xfId="0" applyNumberFormat="1" applyFont="1" applyFill="1" applyBorder="1" applyAlignment="1">
      <alignment horizontal="right"/>
    </xf>
    <xf numFmtId="49" fontId="5" fillId="0" borderId="3" xfId="0" applyNumberFormat="1" applyFont="1" applyBorder="1" applyAlignment="1">
      <alignment horizontal="right"/>
    </xf>
    <xf numFmtId="49" fontId="4" fillId="3" borderId="5" xfId="0" applyNumberFormat="1" applyFont="1" applyFill="1" applyBorder="1" applyAlignment="1">
      <alignment horizontal="right"/>
    </xf>
    <xf numFmtId="3" fontId="4" fillId="0" borderId="6" xfId="0" applyNumberFormat="1" applyFont="1" applyBorder="1" applyAlignment="1">
      <alignment/>
    </xf>
    <xf numFmtId="3" fontId="5" fillId="0" borderId="3" xfId="0" applyNumberFormat="1" applyFont="1" applyBorder="1" applyAlignment="1">
      <alignment horizontal="right"/>
    </xf>
    <xf numFmtId="49" fontId="4" fillId="0" borderId="3" xfId="0" applyNumberFormat="1" applyFont="1" applyBorder="1" applyAlignment="1">
      <alignment horizontal="right" wrapText="1"/>
    </xf>
    <xf numFmtId="49" fontId="14" fillId="0" borderId="3" xfId="0" applyNumberFormat="1" applyFont="1" applyBorder="1" applyAlignment="1">
      <alignment horizontal="right" wrapText="1"/>
    </xf>
    <xf numFmtId="49" fontId="14" fillId="0" borderId="3" xfId="0" applyNumberFormat="1" applyFont="1" applyBorder="1" applyAlignment="1">
      <alignment horizontal="right"/>
    </xf>
    <xf numFmtId="0" fontId="5" fillId="0" borderId="3" xfId="0" applyFont="1" applyFill="1" applyBorder="1" applyAlignment="1">
      <alignment wrapText="1"/>
    </xf>
    <xf numFmtId="49" fontId="5" fillId="0" borderId="3" xfId="0" applyNumberFormat="1" applyFont="1" applyFill="1" applyBorder="1" applyAlignment="1">
      <alignment horizontal="right" wrapText="1"/>
    </xf>
    <xf numFmtId="3" fontId="4" fillId="0" borderId="3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3" fontId="4" fillId="3" borderId="5" xfId="0" applyNumberFormat="1" applyFont="1" applyFill="1" applyBorder="1" applyAlignment="1">
      <alignment horizontal="right"/>
    </xf>
    <xf numFmtId="49" fontId="5" fillId="3" borderId="9" xfId="0" applyNumberFormat="1" applyFont="1" applyFill="1" applyBorder="1" applyAlignment="1">
      <alignment horizontal="right" wrapText="1"/>
    </xf>
    <xf numFmtId="0" fontId="5" fillId="0" borderId="3" xfId="0" applyFont="1" applyFill="1" applyBorder="1" applyAlignment="1">
      <alignment wrapText="1"/>
    </xf>
    <xf numFmtId="49" fontId="5" fillId="0" borderId="3" xfId="0" applyNumberFormat="1" applyFont="1" applyFill="1" applyBorder="1" applyAlignment="1">
      <alignment horizontal="right" wrapText="1"/>
    </xf>
    <xf numFmtId="0" fontId="5" fillId="0" borderId="3" xfId="0" applyFont="1" applyBorder="1" applyAlignment="1">
      <alignment horizontal="right"/>
    </xf>
    <xf numFmtId="49" fontId="5" fillId="0" borderId="3" xfId="0" applyNumberFormat="1" applyFont="1" applyFill="1" applyBorder="1" applyAlignment="1">
      <alignment horizontal="right"/>
    </xf>
    <xf numFmtId="0" fontId="5" fillId="0" borderId="3" xfId="0" applyFont="1" applyBorder="1" applyAlignment="1">
      <alignment horizontal="right"/>
    </xf>
    <xf numFmtId="49" fontId="4" fillId="0" borderId="4" xfId="0" applyNumberFormat="1" applyFont="1" applyBorder="1" applyAlignment="1">
      <alignment horizontal="right"/>
    </xf>
    <xf numFmtId="3" fontId="5" fillId="0" borderId="3" xfId="0" applyNumberFormat="1" applyFont="1" applyFill="1" applyBorder="1" applyAlignment="1">
      <alignment/>
    </xf>
    <xf numFmtId="3" fontId="5" fillId="0" borderId="3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/>
    </xf>
    <xf numFmtId="0" fontId="4" fillId="3" borderId="9" xfId="0" applyFont="1" applyFill="1" applyBorder="1" applyAlignment="1">
      <alignment wrapText="1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5" xfId="0" applyFont="1" applyFill="1" applyBorder="1" applyAlignment="1">
      <alignment wrapText="1"/>
    </xf>
    <xf numFmtId="16" fontId="5" fillId="0" borderId="3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3" fontId="4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 horizontal="right"/>
    </xf>
    <xf numFmtId="0" fontId="4" fillId="0" borderId="12" xfId="0" applyFont="1" applyBorder="1" applyAlignment="1">
      <alignment wrapText="1"/>
    </xf>
    <xf numFmtId="49" fontId="4" fillId="0" borderId="13" xfId="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right"/>
    </xf>
    <xf numFmtId="49" fontId="5" fillId="0" borderId="14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/>
    </xf>
    <xf numFmtId="49" fontId="5" fillId="0" borderId="14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 wrapText="1"/>
    </xf>
    <xf numFmtId="49" fontId="5" fillId="0" borderId="13" xfId="0" applyNumberFormat="1" applyFont="1" applyBorder="1" applyAlignment="1">
      <alignment horizontal="right" wrapText="1"/>
    </xf>
    <xf numFmtId="0" fontId="4" fillId="0" borderId="12" xfId="0" applyFont="1" applyFill="1" applyBorder="1" applyAlignment="1">
      <alignment wrapText="1"/>
    </xf>
    <xf numFmtId="49" fontId="4" fillId="0" borderId="13" xfId="0" applyNumberFormat="1" applyFont="1" applyFill="1" applyBorder="1" applyAlignment="1">
      <alignment horizontal="right" wrapText="1"/>
    </xf>
    <xf numFmtId="0" fontId="5" fillId="0" borderId="14" xfId="0" applyFont="1" applyBorder="1" applyAlignment="1">
      <alignment/>
    </xf>
    <xf numFmtId="0" fontId="4" fillId="3" borderId="6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horizontal="right" wrapText="1"/>
    </xf>
    <xf numFmtId="49" fontId="4" fillId="3" borderId="6" xfId="0" applyNumberFormat="1" applyFont="1" applyFill="1" applyBorder="1" applyAlignment="1">
      <alignment horizontal="right"/>
    </xf>
    <xf numFmtId="49" fontId="4" fillId="3" borderId="16" xfId="0" applyNumberFormat="1" applyFont="1" applyFill="1" applyBorder="1" applyAlignment="1">
      <alignment horizontal="right"/>
    </xf>
    <xf numFmtId="3" fontId="4" fillId="3" borderId="6" xfId="0" applyNumberFormat="1" applyFont="1" applyFill="1" applyBorder="1" applyAlignment="1">
      <alignment/>
    </xf>
    <xf numFmtId="0" fontId="4" fillId="3" borderId="6" xfId="0" applyFont="1" applyFill="1" applyBorder="1" applyAlignment="1">
      <alignment/>
    </xf>
    <xf numFmtId="49" fontId="4" fillId="3" borderId="6" xfId="0" applyNumberFormat="1" applyFont="1" applyFill="1" applyBorder="1" applyAlignment="1">
      <alignment horizontal="right" wrapText="1"/>
    </xf>
    <xf numFmtId="49" fontId="4" fillId="3" borderId="17" xfId="0" applyNumberFormat="1" applyFont="1" applyFill="1" applyBorder="1" applyAlignment="1">
      <alignment horizontal="right"/>
    </xf>
    <xf numFmtId="49" fontId="5" fillId="3" borderId="16" xfId="0" applyNumberFormat="1" applyFont="1" applyFill="1" applyBorder="1" applyAlignment="1">
      <alignment horizontal="right"/>
    </xf>
    <xf numFmtId="0" fontId="4" fillId="0" borderId="12" xfId="0" applyFont="1" applyBorder="1" applyAlignment="1">
      <alignment/>
    </xf>
    <xf numFmtId="49" fontId="4" fillId="0" borderId="13" xfId="0" applyNumberFormat="1" applyFont="1" applyBorder="1" applyAlignment="1">
      <alignment horizontal="right" wrapText="1"/>
    </xf>
    <xf numFmtId="3" fontId="4" fillId="0" borderId="15" xfId="0" applyNumberFormat="1" applyFont="1" applyFill="1" applyBorder="1" applyAlignment="1">
      <alignment wrapText="1"/>
    </xf>
    <xf numFmtId="49" fontId="4" fillId="3" borderId="16" xfId="0" applyNumberFormat="1" applyFont="1" applyFill="1" applyBorder="1" applyAlignment="1">
      <alignment horizontal="right" wrapText="1"/>
    </xf>
    <xf numFmtId="49" fontId="4" fillId="0" borderId="14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/>
    </xf>
    <xf numFmtId="0" fontId="4" fillId="3" borderId="6" xfId="0" applyFont="1" applyFill="1" applyBorder="1" applyAlignment="1">
      <alignment horizontal="right" wrapText="1"/>
    </xf>
    <xf numFmtId="0" fontId="4" fillId="3" borderId="16" xfId="0" applyFont="1" applyFill="1" applyBorder="1" applyAlignment="1">
      <alignment horizontal="right" wrapText="1"/>
    </xf>
    <xf numFmtId="0" fontId="5" fillId="0" borderId="14" xfId="0" applyFont="1" applyBorder="1" applyAlignment="1">
      <alignment horizontal="right" wrapText="1"/>
    </xf>
    <xf numFmtId="3" fontId="4" fillId="3" borderId="6" xfId="0" applyNumberFormat="1" applyFont="1" applyFill="1" applyBorder="1" applyAlignment="1">
      <alignment horizontal="right"/>
    </xf>
    <xf numFmtId="3" fontId="4" fillId="3" borderId="17" xfId="0" applyNumberFormat="1" applyFont="1" applyFill="1" applyBorder="1" applyAlignment="1">
      <alignment horizontal="right"/>
    </xf>
    <xf numFmtId="0" fontId="4" fillId="3" borderId="16" xfId="0" applyFont="1" applyFill="1" applyBorder="1" applyAlignment="1">
      <alignment/>
    </xf>
    <xf numFmtId="49" fontId="4" fillId="0" borderId="14" xfId="0" applyNumberFormat="1" applyFont="1" applyBorder="1" applyAlignment="1">
      <alignment horizontal="right" wrapText="1"/>
    </xf>
    <xf numFmtId="49" fontId="4" fillId="3" borderId="16" xfId="0" applyNumberFormat="1" applyFont="1" applyFill="1" applyBorder="1" applyAlignment="1">
      <alignment horizontal="right"/>
    </xf>
    <xf numFmtId="49" fontId="5" fillId="3" borderId="6" xfId="0" applyNumberFormat="1" applyFont="1" applyFill="1" applyBorder="1" applyAlignment="1">
      <alignment horizontal="right" wrapText="1"/>
    </xf>
    <xf numFmtId="49" fontId="5" fillId="0" borderId="16" xfId="0" applyNumberFormat="1" applyFont="1" applyBorder="1" applyAlignment="1">
      <alignment horizontal="right"/>
    </xf>
    <xf numFmtId="49" fontId="5" fillId="3" borderId="16" xfId="0" applyNumberFormat="1" applyFont="1" applyFill="1" applyBorder="1" applyAlignment="1">
      <alignment horizontal="right" wrapText="1"/>
    </xf>
    <xf numFmtId="3" fontId="4" fillId="3" borderId="6" xfId="0" applyNumberFormat="1" applyFont="1" applyFill="1" applyBorder="1" applyAlignment="1">
      <alignment wrapText="1"/>
    </xf>
    <xf numFmtId="49" fontId="4" fillId="0" borderId="13" xfId="0" applyNumberFormat="1" applyFont="1" applyBorder="1" applyAlignment="1">
      <alignment horizontal="right"/>
    </xf>
    <xf numFmtId="49" fontId="5" fillId="0" borderId="13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right" vertical="top" wrapText="1"/>
    </xf>
    <xf numFmtId="49" fontId="4" fillId="0" borderId="14" xfId="0" applyNumberFormat="1" applyFont="1" applyFill="1" applyBorder="1" applyAlignment="1">
      <alignment horizontal="right" vertical="top" wrapText="1"/>
    </xf>
    <xf numFmtId="3" fontId="4" fillId="0" borderId="15" xfId="0" applyNumberFormat="1" applyFont="1" applyFill="1" applyBorder="1" applyAlignment="1">
      <alignment horizontal="right" vertical="top" wrapText="1"/>
    </xf>
    <xf numFmtId="0" fontId="4" fillId="3" borderId="16" xfId="0" applyFont="1" applyFill="1" applyBorder="1" applyAlignment="1">
      <alignment wrapText="1"/>
    </xf>
    <xf numFmtId="0" fontId="5" fillId="0" borderId="14" xfId="0" applyFont="1" applyBorder="1" applyAlignment="1">
      <alignment wrapText="1"/>
    </xf>
    <xf numFmtId="49" fontId="5" fillId="3" borderId="6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49" fontId="4" fillId="3" borderId="16" xfId="0" applyNumberFormat="1" applyFont="1" applyFill="1" applyBorder="1" applyAlignment="1">
      <alignment/>
    </xf>
    <xf numFmtId="49" fontId="5" fillId="0" borderId="14" xfId="0" applyNumberFormat="1" applyFont="1" applyBorder="1" applyAlignment="1">
      <alignment/>
    </xf>
    <xf numFmtId="0" fontId="5" fillId="3" borderId="6" xfId="0" applyFont="1" applyFill="1" applyBorder="1" applyAlignment="1">
      <alignment horizontal="right"/>
    </xf>
    <xf numFmtId="0" fontId="5" fillId="3" borderId="16" xfId="0" applyFont="1" applyFill="1" applyBorder="1" applyAlignment="1">
      <alignment horizontal="right"/>
    </xf>
    <xf numFmtId="0" fontId="0" fillId="0" borderId="0" xfId="0" applyAlignment="1">
      <alignment vertical="justify"/>
    </xf>
    <xf numFmtId="0" fontId="3" fillId="0" borderId="5" xfId="0" applyFont="1" applyBorder="1" applyAlignment="1">
      <alignment horizontal="center" vertical="justify" wrapText="1"/>
    </xf>
    <xf numFmtId="0" fontId="3" fillId="0" borderId="5" xfId="0" applyFont="1" applyBorder="1" applyAlignment="1">
      <alignment vertical="justify"/>
    </xf>
    <xf numFmtId="0" fontId="8" fillId="3" borderId="5" xfId="0" applyFont="1" applyFill="1" applyBorder="1" applyAlignment="1">
      <alignment vertical="justify"/>
    </xf>
    <xf numFmtId="0" fontId="6" fillId="0" borderId="3" xfId="0" applyFont="1" applyBorder="1" applyAlignment="1">
      <alignment vertical="justify"/>
    </xf>
    <xf numFmtId="16" fontId="6" fillId="0" borderId="3" xfId="0" applyNumberFormat="1" applyFont="1" applyBorder="1" applyAlignment="1">
      <alignment vertical="justify"/>
    </xf>
    <xf numFmtId="0" fontId="6" fillId="0" borderId="6" xfId="0" applyFont="1" applyBorder="1" applyAlignment="1">
      <alignment vertical="justify"/>
    </xf>
    <xf numFmtId="0" fontId="6" fillId="0" borderId="4" xfId="0" applyFont="1" applyBorder="1" applyAlignment="1">
      <alignment vertical="justify"/>
    </xf>
    <xf numFmtId="0" fontId="3" fillId="0" borderId="4" xfId="0" applyFont="1" applyBorder="1" applyAlignment="1">
      <alignment vertical="justify"/>
    </xf>
    <xf numFmtId="0" fontId="14" fillId="0" borderId="3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6" xfId="0" applyFont="1" applyBorder="1" applyAlignment="1">
      <alignment horizontal="left" vertical="top" wrapText="1"/>
    </xf>
    <xf numFmtId="16" fontId="16" fillId="0" borderId="3" xfId="0" applyNumberFormat="1" applyFont="1" applyBorder="1" applyAlignment="1">
      <alignment/>
    </xf>
    <xf numFmtId="0" fontId="13" fillId="0" borderId="6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7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3"/>
  <sheetViews>
    <sheetView zoomScaleSheetLayoutView="100" workbookViewId="0" topLeftCell="A1">
      <selection activeCell="F3" sqref="F3"/>
    </sheetView>
  </sheetViews>
  <sheetFormatPr defaultColWidth="9.00390625" defaultRowHeight="12.75"/>
  <cols>
    <col min="1" max="1" width="4.375" style="227" customWidth="1"/>
    <col min="2" max="2" width="58.625" style="17" customWidth="1"/>
    <col min="3" max="3" width="4.75390625" style="17" customWidth="1"/>
    <col min="4" max="4" width="4.625" style="17" customWidth="1"/>
    <col min="5" max="5" width="14.875" style="17" customWidth="1"/>
  </cols>
  <sheetData>
    <row r="1" spans="3:5" ht="14.25">
      <c r="C1" s="243" t="s">
        <v>282</v>
      </c>
      <c r="D1" s="243"/>
      <c r="E1" s="243"/>
    </row>
    <row r="2" spans="3:5" ht="14.25">
      <c r="C2" s="243" t="s">
        <v>52</v>
      </c>
      <c r="D2" s="243"/>
      <c r="E2" s="243"/>
    </row>
    <row r="3" spans="3:5" ht="14.25">
      <c r="C3" s="244" t="s">
        <v>615</v>
      </c>
      <c r="D3" s="244"/>
      <c r="E3" s="244"/>
    </row>
    <row r="5" spans="1:5" ht="42.75" customHeight="1">
      <c r="A5" s="241" t="s">
        <v>281</v>
      </c>
      <c r="B5" s="242"/>
      <c r="C5" s="242"/>
      <c r="D5" s="242"/>
      <c r="E5" s="242"/>
    </row>
    <row r="7" ht="15" thickBot="1"/>
    <row r="8" spans="1:5" ht="30.75" thickBot="1">
      <c r="A8" s="228" t="s">
        <v>612</v>
      </c>
      <c r="B8" s="39" t="s">
        <v>50</v>
      </c>
      <c r="C8" s="40" t="s">
        <v>0</v>
      </c>
      <c r="D8" s="40" t="s">
        <v>1</v>
      </c>
      <c r="E8" s="42" t="s">
        <v>15</v>
      </c>
    </row>
    <row r="9" spans="1:9" ht="17.25" customHeight="1" thickBot="1">
      <c r="A9" s="229"/>
      <c r="B9" s="238" t="s">
        <v>290</v>
      </c>
      <c r="C9" s="240"/>
      <c r="D9" s="29"/>
      <c r="E9" s="32">
        <f>E10+E69+E86+E98+E180+E252+E277+E302</f>
        <v>1657024</v>
      </c>
      <c r="F9" s="9"/>
      <c r="G9" s="9"/>
      <c r="H9" s="9"/>
      <c r="I9" s="10"/>
    </row>
    <row r="10" spans="1:5" ht="15.75" thickBot="1">
      <c r="A10" s="230" t="s">
        <v>53</v>
      </c>
      <c r="B10" s="38" t="s">
        <v>54</v>
      </c>
      <c r="C10" s="41" t="s">
        <v>2</v>
      </c>
      <c r="D10" s="41"/>
      <c r="E10" s="43">
        <f>E12+E15+E18+E30+E34+E40+E43+E46</f>
        <v>111166</v>
      </c>
    </row>
    <row r="11" spans="1:5" ht="14.25">
      <c r="A11" s="231"/>
      <c r="B11" s="20"/>
      <c r="C11" s="30"/>
      <c r="D11" s="30"/>
      <c r="E11" s="33"/>
    </row>
    <row r="12" spans="1:5" ht="42.75">
      <c r="A12" s="231" t="s">
        <v>55</v>
      </c>
      <c r="B12" s="21" t="s">
        <v>18</v>
      </c>
      <c r="C12" s="30" t="s">
        <v>56</v>
      </c>
      <c r="D12" s="30" t="s">
        <v>4</v>
      </c>
      <c r="E12" s="33">
        <v>1235</v>
      </c>
    </row>
    <row r="13" spans="1:5" ht="14.25">
      <c r="A13" s="231"/>
      <c r="B13" s="20" t="s">
        <v>57</v>
      </c>
      <c r="C13" s="30"/>
      <c r="D13" s="30"/>
      <c r="E13" s="33">
        <v>1235</v>
      </c>
    </row>
    <row r="14" spans="1:5" ht="28.5">
      <c r="A14" s="231"/>
      <c r="B14" s="21" t="s">
        <v>58</v>
      </c>
      <c r="C14" s="30"/>
      <c r="D14" s="30"/>
      <c r="E14" s="33">
        <v>1235</v>
      </c>
    </row>
    <row r="15" spans="1:5" ht="42.75">
      <c r="A15" s="231" t="s">
        <v>59</v>
      </c>
      <c r="B15" s="21" t="s">
        <v>19</v>
      </c>
      <c r="C15" s="30" t="s">
        <v>56</v>
      </c>
      <c r="D15" s="30" t="s">
        <v>5</v>
      </c>
      <c r="E15" s="33">
        <v>1117</v>
      </c>
    </row>
    <row r="16" spans="1:5" ht="14.25">
      <c r="A16" s="231"/>
      <c r="B16" s="20" t="s">
        <v>57</v>
      </c>
      <c r="C16" s="30"/>
      <c r="D16" s="30"/>
      <c r="E16" s="33">
        <v>1117</v>
      </c>
    </row>
    <row r="17" spans="1:5" ht="14.25">
      <c r="A17" s="231"/>
      <c r="B17" s="20" t="s">
        <v>60</v>
      </c>
      <c r="C17" s="30"/>
      <c r="D17" s="30"/>
      <c r="E17" s="33">
        <v>1117</v>
      </c>
    </row>
    <row r="18" spans="1:5" ht="42.75" customHeight="1">
      <c r="A18" s="231" t="s">
        <v>61</v>
      </c>
      <c r="B18" s="21" t="s">
        <v>6</v>
      </c>
      <c r="C18" s="30" t="s">
        <v>2</v>
      </c>
      <c r="D18" s="30" t="s">
        <v>62</v>
      </c>
      <c r="E18" s="33">
        <f>E19+E25+E28+E29</f>
        <v>74071</v>
      </c>
    </row>
    <row r="19" spans="1:5" ht="14.25">
      <c r="A19" s="231"/>
      <c r="B19" s="20" t="s">
        <v>57</v>
      </c>
      <c r="C19" s="30"/>
      <c r="D19" s="30"/>
      <c r="E19" s="33">
        <f>SUM(E20:E24)</f>
        <v>67345</v>
      </c>
    </row>
    <row r="20" spans="1:5" ht="14.25">
      <c r="A20" s="231"/>
      <c r="B20" s="20" t="s">
        <v>63</v>
      </c>
      <c r="C20" s="30"/>
      <c r="D20" s="30"/>
      <c r="E20" s="33">
        <v>45856</v>
      </c>
    </row>
    <row r="21" spans="1:5" ht="14.25">
      <c r="A21" s="231"/>
      <c r="B21" s="20" t="s">
        <v>64</v>
      </c>
      <c r="C21" s="30"/>
      <c r="D21" s="30"/>
      <c r="E21" s="33">
        <v>1923</v>
      </c>
    </row>
    <row r="22" spans="1:5" ht="14.25">
      <c r="A22" s="231"/>
      <c r="B22" s="20" t="s">
        <v>65</v>
      </c>
      <c r="C22" s="30"/>
      <c r="D22" s="30"/>
      <c r="E22" s="33">
        <v>430</v>
      </c>
    </row>
    <row r="23" spans="1:5" ht="14.25">
      <c r="A23" s="231"/>
      <c r="B23" s="20" t="s">
        <v>66</v>
      </c>
      <c r="C23" s="30"/>
      <c r="D23" s="30"/>
      <c r="E23" s="33">
        <v>9009</v>
      </c>
    </row>
    <row r="24" spans="1:5" ht="28.5">
      <c r="A24" s="231"/>
      <c r="B24" s="21" t="s">
        <v>67</v>
      </c>
      <c r="C24" s="30"/>
      <c r="D24" s="30"/>
      <c r="E24" s="33">
        <v>10127</v>
      </c>
    </row>
    <row r="25" spans="1:5" ht="28.5">
      <c r="A25" s="231"/>
      <c r="B25" s="21" t="s">
        <v>68</v>
      </c>
      <c r="C25" s="30"/>
      <c r="D25" s="30"/>
      <c r="E25" s="33">
        <f>E26+E27</f>
        <v>3884</v>
      </c>
    </row>
    <row r="26" spans="1:5" ht="14.25">
      <c r="A26" s="231"/>
      <c r="B26" s="21" t="s">
        <v>69</v>
      </c>
      <c r="C26" s="30"/>
      <c r="D26" s="30"/>
      <c r="E26" s="33">
        <v>3072</v>
      </c>
    </row>
    <row r="27" spans="1:5" ht="14.25">
      <c r="A27" s="231"/>
      <c r="B27" s="21" t="s">
        <v>70</v>
      </c>
      <c r="C27" s="30"/>
      <c r="D27" s="30"/>
      <c r="E27" s="33">
        <v>812</v>
      </c>
    </row>
    <row r="28" spans="1:5" ht="14.25">
      <c r="A28" s="231"/>
      <c r="B28" s="21" t="s">
        <v>71</v>
      </c>
      <c r="C28" s="30"/>
      <c r="D28" s="30"/>
      <c r="E28" s="33">
        <v>1311</v>
      </c>
    </row>
    <row r="29" spans="1:5" ht="14.25">
      <c r="A29" s="231"/>
      <c r="B29" s="21" t="s">
        <v>72</v>
      </c>
      <c r="C29" s="30"/>
      <c r="D29" s="30"/>
      <c r="E29" s="33">
        <v>1531</v>
      </c>
    </row>
    <row r="30" spans="1:5" ht="28.5">
      <c r="A30" s="232" t="s">
        <v>73</v>
      </c>
      <c r="B30" s="21" t="s">
        <v>74</v>
      </c>
      <c r="C30" s="30" t="s">
        <v>56</v>
      </c>
      <c r="D30" s="30" t="s">
        <v>75</v>
      </c>
      <c r="E30" s="33">
        <f>E31</f>
        <v>11743</v>
      </c>
    </row>
    <row r="31" spans="1:5" ht="14.25">
      <c r="A31" s="231"/>
      <c r="B31" s="20" t="s">
        <v>57</v>
      </c>
      <c r="C31" s="30"/>
      <c r="D31" s="30"/>
      <c r="E31" s="33">
        <f>E32+E33</f>
        <v>11743</v>
      </c>
    </row>
    <row r="32" spans="1:5" ht="14.25">
      <c r="A32" s="231"/>
      <c r="B32" s="20" t="s">
        <v>76</v>
      </c>
      <c r="C32" s="30"/>
      <c r="D32" s="30"/>
      <c r="E32" s="33">
        <v>2066</v>
      </c>
    </row>
    <row r="33" spans="1:5" ht="14.25">
      <c r="A33" s="231"/>
      <c r="B33" s="20" t="s">
        <v>77</v>
      </c>
      <c r="C33" s="30"/>
      <c r="D33" s="30"/>
      <c r="E33" s="33">
        <v>9677</v>
      </c>
    </row>
    <row r="34" spans="1:5" ht="14.25">
      <c r="A34" s="231" t="s">
        <v>78</v>
      </c>
      <c r="B34" s="20" t="s">
        <v>3</v>
      </c>
      <c r="C34" s="30" t="s">
        <v>56</v>
      </c>
      <c r="D34" s="30" t="s">
        <v>79</v>
      </c>
      <c r="E34" s="33">
        <f>E35+E37</f>
        <v>2844</v>
      </c>
    </row>
    <row r="35" spans="1:5" ht="14.25">
      <c r="A35" s="231"/>
      <c r="B35" s="20" t="s">
        <v>57</v>
      </c>
      <c r="C35" s="30"/>
      <c r="D35" s="30"/>
      <c r="E35" s="33">
        <f>E36</f>
        <v>165</v>
      </c>
    </row>
    <row r="36" spans="1:5" ht="14.25">
      <c r="A36" s="231"/>
      <c r="B36" s="20" t="s">
        <v>80</v>
      </c>
      <c r="C36" s="30"/>
      <c r="D36" s="30"/>
      <c r="E36" s="33">
        <v>165</v>
      </c>
    </row>
    <row r="37" spans="1:5" ht="28.5">
      <c r="A37" s="231"/>
      <c r="B37" s="21" t="s">
        <v>583</v>
      </c>
      <c r="C37" s="30"/>
      <c r="D37" s="30"/>
      <c r="E37" s="33">
        <f>E38+E39</f>
        <v>2679</v>
      </c>
    </row>
    <row r="38" spans="1:5" ht="42.75">
      <c r="A38" s="231"/>
      <c r="B38" s="21" t="s">
        <v>545</v>
      </c>
      <c r="C38" s="30"/>
      <c r="D38" s="30"/>
      <c r="E38" s="33">
        <v>1742</v>
      </c>
    </row>
    <row r="39" spans="1:5" ht="28.5">
      <c r="A39" s="231"/>
      <c r="B39" s="21" t="s">
        <v>584</v>
      </c>
      <c r="C39" s="30"/>
      <c r="D39" s="30"/>
      <c r="E39" s="33">
        <v>937</v>
      </c>
    </row>
    <row r="40" spans="1:5" ht="28.5">
      <c r="A40" s="231" t="s">
        <v>81</v>
      </c>
      <c r="B40" s="21" t="s">
        <v>7</v>
      </c>
      <c r="C40" s="30" t="s">
        <v>56</v>
      </c>
      <c r="D40" s="30">
        <v>12</v>
      </c>
      <c r="E40" s="33">
        <f>E41</f>
        <v>11557</v>
      </c>
    </row>
    <row r="41" spans="1:5" ht="14.25">
      <c r="A41" s="231"/>
      <c r="B41" s="20" t="s">
        <v>82</v>
      </c>
      <c r="C41" s="30"/>
      <c r="D41" s="30"/>
      <c r="E41" s="33">
        <f>E42</f>
        <v>11557</v>
      </c>
    </row>
    <row r="42" spans="1:5" ht="28.5">
      <c r="A42" s="231"/>
      <c r="B42" s="21" t="s">
        <v>83</v>
      </c>
      <c r="C42" s="30"/>
      <c r="D42" s="30"/>
      <c r="E42" s="33">
        <v>11557</v>
      </c>
    </row>
    <row r="43" spans="1:5" ht="14.25">
      <c r="A43" s="231" t="s">
        <v>84</v>
      </c>
      <c r="B43" s="20" t="s">
        <v>8</v>
      </c>
      <c r="C43" s="30" t="s">
        <v>56</v>
      </c>
      <c r="D43" s="30">
        <v>13</v>
      </c>
      <c r="E43" s="33">
        <f>E44</f>
        <v>6678</v>
      </c>
    </row>
    <row r="44" spans="1:5" ht="14.25">
      <c r="A44" s="231"/>
      <c r="B44" s="20" t="s">
        <v>57</v>
      </c>
      <c r="C44" s="30"/>
      <c r="D44" s="30"/>
      <c r="E44" s="33">
        <f>E45</f>
        <v>6678</v>
      </c>
    </row>
    <row r="45" spans="1:5" ht="14.25">
      <c r="A45" s="231"/>
      <c r="B45" s="20" t="s">
        <v>85</v>
      </c>
      <c r="C45" s="30"/>
      <c r="D45" s="30"/>
      <c r="E45" s="33">
        <v>6678</v>
      </c>
    </row>
    <row r="46" spans="1:5" ht="14.25">
      <c r="A46" s="231" t="s">
        <v>86</v>
      </c>
      <c r="B46" s="20" t="s">
        <v>9</v>
      </c>
      <c r="C46" s="30" t="s">
        <v>56</v>
      </c>
      <c r="D46" s="30">
        <v>15</v>
      </c>
      <c r="E46" s="33">
        <f>E47+E51+E54+E66+E49</f>
        <v>1921</v>
      </c>
    </row>
    <row r="47" spans="1:5" ht="28.5">
      <c r="A47" s="231"/>
      <c r="B47" s="21" t="s">
        <v>87</v>
      </c>
      <c r="C47" s="30"/>
      <c r="D47" s="30"/>
      <c r="E47" s="33">
        <f>E48</f>
        <v>1563</v>
      </c>
    </row>
    <row r="48" spans="1:5" ht="28.5">
      <c r="A48" s="231"/>
      <c r="B48" s="21" t="s">
        <v>88</v>
      </c>
      <c r="C48" s="30"/>
      <c r="D48" s="30"/>
      <c r="E48" s="33">
        <v>1563</v>
      </c>
    </row>
    <row r="49" spans="1:5" ht="14.25">
      <c r="A49" s="231"/>
      <c r="B49" s="21" t="s">
        <v>591</v>
      </c>
      <c r="C49" s="30"/>
      <c r="D49" s="30"/>
      <c r="E49" s="33">
        <f>E50</f>
        <v>984</v>
      </c>
    </row>
    <row r="50" spans="1:5" ht="28.5">
      <c r="A50" s="231"/>
      <c r="B50" s="21" t="s">
        <v>88</v>
      </c>
      <c r="C50" s="30"/>
      <c r="D50" s="30"/>
      <c r="E50" s="33">
        <v>984</v>
      </c>
    </row>
    <row r="51" spans="1:5" ht="14.25">
      <c r="A51" s="231"/>
      <c r="B51" s="20" t="s">
        <v>82</v>
      </c>
      <c r="C51" s="30"/>
      <c r="D51" s="30"/>
      <c r="E51" s="33">
        <f>E52-E53</f>
        <v>-2559</v>
      </c>
    </row>
    <row r="52" spans="1:5" ht="14.25">
      <c r="A52" s="231"/>
      <c r="B52" s="20" t="s">
        <v>89</v>
      </c>
      <c r="C52" s="30"/>
      <c r="D52" s="30"/>
      <c r="E52" s="33">
        <v>28000</v>
      </c>
    </row>
    <row r="53" spans="1:5" ht="28.5">
      <c r="A53" s="231"/>
      <c r="B53" s="21" t="s">
        <v>90</v>
      </c>
      <c r="C53" s="30"/>
      <c r="D53" s="30"/>
      <c r="E53" s="33">
        <v>30559</v>
      </c>
    </row>
    <row r="54" spans="1:5" ht="14.25">
      <c r="A54" s="231"/>
      <c r="B54" s="20" t="s">
        <v>57</v>
      </c>
      <c r="C54" s="30"/>
      <c r="D54" s="30"/>
      <c r="E54" s="33">
        <f>SUM(E55:E65)</f>
        <v>1888</v>
      </c>
    </row>
    <row r="55" spans="1:5" ht="14.25">
      <c r="A55" s="231"/>
      <c r="B55" s="21" t="s">
        <v>91</v>
      </c>
      <c r="C55" s="30"/>
      <c r="D55" s="30"/>
      <c r="E55" s="33">
        <v>47</v>
      </c>
    </row>
    <row r="56" spans="1:5" ht="14.25">
      <c r="A56" s="231"/>
      <c r="B56" s="21" t="s">
        <v>92</v>
      </c>
      <c r="C56" s="30"/>
      <c r="D56" s="30"/>
      <c r="E56" s="33">
        <v>500</v>
      </c>
    </row>
    <row r="57" spans="1:5" ht="14.25">
      <c r="A57" s="231"/>
      <c r="B57" s="21" t="s">
        <v>93</v>
      </c>
      <c r="C57" s="30"/>
      <c r="D57" s="30"/>
      <c r="E57" s="33">
        <v>20</v>
      </c>
    </row>
    <row r="58" spans="1:5" ht="14.25">
      <c r="A58" s="231"/>
      <c r="B58" s="22" t="s">
        <v>605</v>
      </c>
      <c r="C58" s="30"/>
      <c r="D58" s="30"/>
      <c r="E58" s="33">
        <v>454</v>
      </c>
    </row>
    <row r="59" spans="1:5" ht="14.25">
      <c r="A59" s="231"/>
      <c r="B59" s="21" t="s">
        <v>94</v>
      </c>
      <c r="C59" s="30"/>
      <c r="D59" s="30"/>
      <c r="E59" s="33">
        <v>194</v>
      </c>
    </row>
    <row r="60" spans="1:5" ht="14.25">
      <c r="A60" s="231"/>
      <c r="B60" s="21" t="s">
        <v>585</v>
      </c>
      <c r="C60" s="30"/>
      <c r="D60" s="30"/>
      <c r="E60" s="33">
        <v>50</v>
      </c>
    </row>
    <row r="61" spans="1:5" ht="28.5">
      <c r="A61" s="231"/>
      <c r="B61" s="21" t="s">
        <v>586</v>
      </c>
      <c r="C61" s="30"/>
      <c r="D61" s="30"/>
      <c r="E61" s="33">
        <v>359</v>
      </c>
    </row>
    <row r="62" spans="1:5" ht="28.5">
      <c r="A62" s="231"/>
      <c r="B62" s="21" t="s">
        <v>587</v>
      </c>
      <c r="C62" s="30"/>
      <c r="D62" s="30"/>
      <c r="E62" s="33">
        <v>67</v>
      </c>
    </row>
    <row r="63" spans="1:5" ht="14.25">
      <c r="A63" s="231"/>
      <c r="B63" s="21" t="s">
        <v>588</v>
      </c>
      <c r="C63" s="30"/>
      <c r="D63" s="30"/>
      <c r="E63" s="33">
        <v>6</v>
      </c>
    </row>
    <row r="64" spans="1:5" ht="14.25">
      <c r="A64" s="231"/>
      <c r="B64" s="21" t="s">
        <v>619</v>
      </c>
      <c r="C64" s="30"/>
      <c r="D64" s="30"/>
      <c r="E64" s="33">
        <v>60</v>
      </c>
    </row>
    <row r="65" spans="1:5" ht="14.25">
      <c r="A65" s="231"/>
      <c r="B65" s="21" t="s">
        <v>589</v>
      </c>
      <c r="C65" s="30"/>
      <c r="D65" s="30"/>
      <c r="E65" s="33">
        <v>131</v>
      </c>
    </row>
    <row r="66" spans="1:5" ht="14.25">
      <c r="A66" s="231"/>
      <c r="B66" s="21" t="s">
        <v>590</v>
      </c>
      <c r="C66" s="30"/>
      <c r="D66" s="30"/>
      <c r="E66" s="33">
        <f>E67</f>
        <v>45</v>
      </c>
    </row>
    <row r="67" spans="1:5" ht="28.5">
      <c r="A67" s="231"/>
      <c r="B67" s="21" t="s">
        <v>620</v>
      </c>
      <c r="C67" s="30"/>
      <c r="D67" s="30"/>
      <c r="E67" s="33">
        <v>45</v>
      </c>
    </row>
    <row r="68" spans="1:5" ht="15.75" customHeight="1" thickBot="1">
      <c r="A68" s="231"/>
      <c r="B68" s="21"/>
      <c r="C68" s="30"/>
      <c r="D68" s="30"/>
      <c r="E68" s="33"/>
    </row>
    <row r="69" spans="1:5" ht="30.75" thickBot="1">
      <c r="A69" s="230" t="s">
        <v>95</v>
      </c>
      <c r="B69" s="44" t="s">
        <v>96</v>
      </c>
      <c r="C69" s="41" t="s">
        <v>97</v>
      </c>
      <c r="D69" s="41"/>
      <c r="E69" s="43">
        <f>E71+E76+E82</f>
        <v>77729</v>
      </c>
    </row>
    <row r="70" spans="1:5" ht="14.25">
      <c r="A70" s="233"/>
      <c r="B70" s="20"/>
      <c r="C70" s="46"/>
      <c r="D70" s="46"/>
      <c r="E70" s="45"/>
    </row>
    <row r="71" spans="1:5" ht="14.25">
      <c r="A71" s="232" t="s">
        <v>98</v>
      </c>
      <c r="B71" s="239" t="s">
        <v>101</v>
      </c>
      <c r="C71" s="30" t="s">
        <v>99</v>
      </c>
      <c r="D71" s="30" t="s">
        <v>102</v>
      </c>
      <c r="E71" s="33">
        <f>E72</f>
        <v>60349</v>
      </c>
    </row>
    <row r="72" spans="1:5" ht="14.25">
      <c r="A72" s="232"/>
      <c r="B72" s="239" t="s">
        <v>103</v>
      </c>
      <c r="C72" s="30"/>
      <c r="D72" s="30"/>
      <c r="E72" s="33">
        <f>E73+E74+E75</f>
        <v>60349</v>
      </c>
    </row>
    <row r="73" spans="1:5" ht="14.25">
      <c r="A73" s="231"/>
      <c r="B73" s="20" t="s">
        <v>104</v>
      </c>
      <c r="C73" s="30"/>
      <c r="D73" s="30"/>
      <c r="E73" s="33">
        <v>58864</v>
      </c>
    </row>
    <row r="74" spans="1:5" ht="27.75" customHeight="1">
      <c r="A74" s="231"/>
      <c r="B74" s="21" t="s">
        <v>105</v>
      </c>
      <c r="C74" s="30"/>
      <c r="D74" s="30"/>
      <c r="E74" s="33">
        <v>150</v>
      </c>
    </row>
    <row r="75" spans="1:5" ht="42.75">
      <c r="A75" s="231"/>
      <c r="B75" s="21" t="s">
        <v>592</v>
      </c>
      <c r="C75" s="30"/>
      <c r="D75" s="30"/>
      <c r="E75" s="33">
        <v>1335</v>
      </c>
    </row>
    <row r="76" spans="1:5" ht="42.75">
      <c r="A76" s="231" t="s">
        <v>100</v>
      </c>
      <c r="B76" s="21" t="s">
        <v>108</v>
      </c>
      <c r="C76" s="30" t="s">
        <v>99</v>
      </c>
      <c r="D76" s="30" t="s">
        <v>109</v>
      </c>
      <c r="E76" s="33">
        <f>E77+E80</f>
        <v>971</v>
      </c>
    </row>
    <row r="77" spans="1:5" ht="14.25">
      <c r="A77" s="231"/>
      <c r="B77" s="20" t="s">
        <v>110</v>
      </c>
      <c r="C77" s="30"/>
      <c r="D77" s="30"/>
      <c r="E77" s="33">
        <f>E78+E79</f>
        <v>821</v>
      </c>
    </row>
    <row r="78" spans="1:5" ht="14.25">
      <c r="A78" s="231"/>
      <c r="B78" s="20" t="s">
        <v>111</v>
      </c>
      <c r="C78" s="30"/>
      <c r="D78" s="30"/>
      <c r="E78" s="33">
        <v>100</v>
      </c>
    </row>
    <row r="79" spans="1:5" ht="28.5">
      <c r="A79" s="231"/>
      <c r="B79" s="21" t="s">
        <v>112</v>
      </c>
      <c r="C79" s="30"/>
      <c r="D79" s="30"/>
      <c r="E79" s="33">
        <v>721</v>
      </c>
    </row>
    <row r="80" spans="1:5" ht="28.5">
      <c r="A80" s="231"/>
      <c r="B80" s="21" t="s">
        <v>113</v>
      </c>
      <c r="C80" s="30"/>
      <c r="D80" s="30"/>
      <c r="E80" s="33">
        <f>E81</f>
        <v>150</v>
      </c>
    </row>
    <row r="81" spans="1:5" ht="28.5">
      <c r="A81" s="231"/>
      <c r="B81" s="21" t="s">
        <v>112</v>
      </c>
      <c r="C81" s="30"/>
      <c r="D81" s="30"/>
      <c r="E81" s="33">
        <v>150</v>
      </c>
    </row>
    <row r="82" spans="1:5" ht="14.25">
      <c r="A82" s="231" t="s">
        <v>106</v>
      </c>
      <c r="B82" s="20" t="s">
        <v>11</v>
      </c>
      <c r="C82" s="30" t="s">
        <v>99</v>
      </c>
      <c r="D82" s="30" t="s">
        <v>114</v>
      </c>
      <c r="E82" s="33">
        <f>E83+E84</f>
        <v>16409</v>
      </c>
    </row>
    <row r="83" spans="1:5" ht="14.25">
      <c r="A83" s="231"/>
      <c r="B83" s="20" t="s">
        <v>115</v>
      </c>
      <c r="C83" s="30"/>
      <c r="D83" s="30"/>
      <c r="E83" s="33">
        <v>15909</v>
      </c>
    </row>
    <row r="84" spans="1:5" ht="28.5">
      <c r="A84" s="231"/>
      <c r="B84" s="21" t="s">
        <v>621</v>
      </c>
      <c r="C84" s="30"/>
      <c r="D84" s="30"/>
      <c r="E84" s="33">
        <v>500</v>
      </c>
    </row>
    <row r="85" spans="1:5" ht="15" thickBot="1">
      <c r="A85" s="234"/>
      <c r="B85" s="20"/>
      <c r="C85" s="47"/>
      <c r="D85" s="47"/>
      <c r="E85" s="48"/>
    </row>
    <row r="86" spans="1:5" ht="16.5" customHeight="1" thickBot="1">
      <c r="A86" s="230" t="s">
        <v>116</v>
      </c>
      <c r="B86" s="38" t="s">
        <v>117</v>
      </c>
      <c r="C86" s="41" t="s">
        <v>107</v>
      </c>
      <c r="D86" s="41"/>
      <c r="E86" s="43">
        <f>E88+E91</f>
        <v>21935</v>
      </c>
    </row>
    <row r="87" spans="1:5" ht="14.25">
      <c r="A87" s="231"/>
      <c r="B87" s="20"/>
      <c r="C87" s="30"/>
      <c r="D87" s="30"/>
      <c r="E87" s="33"/>
    </row>
    <row r="88" spans="1:5" ht="14.25">
      <c r="A88" s="231" t="s">
        <v>118</v>
      </c>
      <c r="B88" s="20" t="s">
        <v>119</v>
      </c>
      <c r="C88" s="30" t="s">
        <v>107</v>
      </c>
      <c r="D88" s="30" t="s">
        <v>120</v>
      </c>
      <c r="E88" s="33">
        <v>13650</v>
      </c>
    </row>
    <row r="89" spans="1:5" ht="28.5">
      <c r="A89" s="231"/>
      <c r="B89" s="21" t="s">
        <v>121</v>
      </c>
      <c r="C89" s="30"/>
      <c r="D89" s="30"/>
      <c r="E89" s="33">
        <v>13650</v>
      </c>
    </row>
    <row r="90" spans="1:5" ht="28.5">
      <c r="A90" s="231"/>
      <c r="B90" s="21" t="s">
        <v>122</v>
      </c>
      <c r="C90" s="30"/>
      <c r="D90" s="30"/>
      <c r="E90" s="33">
        <v>13650</v>
      </c>
    </row>
    <row r="91" spans="1:5" ht="14.25">
      <c r="A91" s="231" t="s">
        <v>123</v>
      </c>
      <c r="B91" s="20" t="s">
        <v>12</v>
      </c>
      <c r="C91" s="30" t="s">
        <v>107</v>
      </c>
      <c r="D91" s="30" t="s">
        <v>124</v>
      </c>
      <c r="E91" s="33">
        <f>E92+E96+E94</f>
        <v>8285</v>
      </c>
    </row>
    <row r="92" spans="1:5" ht="30.75" customHeight="1">
      <c r="A92" s="231"/>
      <c r="B92" s="21" t="s">
        <v>125</v>
      </c>
      <c r="C92" s="30"/>
      <c r="D92" s="30"/>
      <c r="E92" s="33">
        <f>E93</f>
        <v>745</v>
      </c>
    </row>
    <row r="93" spans="1:5" ht="42.75">
      <c r="A93" s="231"/>
      <c r="B93" s="21" t="s">
        <v>126</v>
      </c>
      <c r="C93" s="30"/>
      <c r="D93" s="30"/>
      <c r="E93" s="33">
        <v>745</v>
      </c>
    </row>
    <row r="94" spans="1:5" ht="14.25">
      <c r="A94" s="231"/>
      <c r="B94" s="21" t="s">
        <v>593</v>
      </c>
      <c r="C94" s="30"/>
      <c r="D94" s="30"/>
      <c r="E94" s="33">
        <f>E95</f>
        <v>40</v>
      </c>
    </row>
    <row r="95" spans="1:5" ht="44.25" customHeight="1">
      <c r="A95" s="231"/>
      <c r="B95" s="21" t="s">
        <v>126</v>
      </c>
      <c r="C95" s="30"/>
      <c r="D95" s="30"/>
      <c r="E95" s="33">
        <v>40</v>
      </c>
    </row>
    <row r="96" spans="1:5" ht="14.25">
      <c r="A96" s="231"/>
      <c r="B96" s="20" t="s">
        <v>127</v>
      </c>
      <c r="C96" s="30"/>
      <c r="D96" s="30"/>
      <c r="E96" s="33">
        <v>7500</v>
      </c>
    </row>
    <row r="97" spans="1:5" ht="15" thickBot="1">
      <c r="A97" s="231"/>
      <c r="B97" s="20"/>
      <c r="C97" s="30"/>
      <c r="D97" s="30"/>
      <c r="E97" s="33"/>
    </row>
    <row r="98" spans="1:5" ht="16.5" customHeight="1" thickBot="1">
      <c r="A98" s="230" t="s">
        <v>128</v>
      </c>
      <c r="B98" s="38" t="s">
        <v>129</v>
      </c>
      <c r="C98" s="41" t="s">
        <v>130</v>
      </c>
      <c r="D98" s="41"/>
      <c r="E98" s="43">
        <f>E100+E113+E153</f>
        <v>429134</v>
      </c>
    </row>
    <row r="99" spans="1:5" ht="14.25">
      <c r="A99" s="231"/>
      <c r="B99" s="20"/>
      <c r="C99" s="30"/>
      <c r="D99" s="30"/>
      <c r="E99" s="33"/>
    </row>
    <row r="100" spans="1:5" ht="14.25">
      <c r="A100" s="231" t="s">
        <v>131</v>
      </c>
      <c r="B100" s="20" t="s">
        <v>132</v>
      </c>
      <c r="C100" s="30" t="s">
        <v>130</v>
      </c>
      <c r="D100" s="30" t="s">
        <v>56</v>
      </c>
      <c r="E100" s="33">
        <f>E101+E103+E105+E107+E109</f>
        <v>63628</v>
      </c>
    </row>
    <row r="101" spans="1:5" ht="14.25">
      <c r="A101" s="231"/>
      <c r="B101" s="20" t="s">
        <v>133</v>
      </c>
      <c r="C101" s="30"/>
      <c r="D101" s="30"/>
      <c r="E101" s="33">
        <f>E102</f>
        <v>6441</v>
      </c>
    </row>
    <row r="102" spans="1:5" ht="28.5">
      <c r="A102" s="231"/>
      <c r="B102" s="21" t="s">
        <v>134</v>
      </c>
      <c r="C102" s="30"/>
      <c r="D102" s="30"/>
      <c r="E102" s="33">
        <v>6441</v>
      </c>
    </row>
    <row r="103" spans="1:5" ht="14.25">
      <c r="A103" s="231"/>
      <c r="B103" s="20" t="s">
        <v>135</v>
      </c>
      <c r="C103" s="30"/>
      <c r="D103" s="30"/>
      <c r="E103" s="33">
        <f>E104</f>
        <v>5703</v>
      </c>
    </row>
    <row r="104" spans="1:5" ht="28.5">
      <c r="A104" s="231"/>
      <c r="B104" s="21" t="s">
        <v>134</v>
      </c>
      <c r="C104" s="30"/>
      <c r="D104" s="30"/>
      <c r="E104" s="33">
        <v>5703</v>
      </c>
    </row>
    <row r="105" spans="1:5" ht="28.5">
      <c r="A105" s="231"/>
      <c r="B105" s="21" t="s">
        <v>136</v>
      </c>
      <c r="C105" s="30"/>
      <c r="D105" s="30"/>
      <c r="E105" s="33">
        <f>E106</f>
        <v>8254</v>
      </c>
    </row>
    <row r="106" spans="1:5" ht="28.5">
      <c r="A106" s="231"/>
      <c r="B106" s="21" t="s">
        <v>134</v>
      </c>
      <c r="C106" s="30"/>
      <c r="D106" s="30"/>
      <c r="E106" s="33">
        <v>8254</v>
      </c>
    </row>
    <row r="107" spans="1:5" ht="14.25">
      <c r="A107" s="231"/>
      <c r="B107" s="20" t="s">
        <v>137</v>
      </c>
      <c r="C107" s="30"/>
      <c r="D107" s="30"/>
      <c r="E107" s="33">
        <f>E108</f>
        <v>8744</v>
      </c>
    </row>
    <row r="108" spans="1:5" ht="28.5">
      <c r="A108" s="231"/>
      <c r="B108" s="21" t="s">
        <v>134</v>
      </c>
      <c r="C108" s="30"/>
      <c r="D108" s="30"/>
      <c r="E108" s="33">
        <v>8744</v>
      </c>
    </row>
    <row r="109" spans="1:5" ht="27.75" customHeight="1">
      <c r="A109" s="231"/>
      <c r="B109" s="23" t="s">
        <v>138</v>
      </c>
      <c r="C109" s="30"/>
      <c r="D109" s="30"/>
      <c r="E109" s="33">
        <f>E110+E111+E112</f>
        <v>34486</v>
      </c>
    </row>
    <row r="110" spans="1:5" ht="14.25">
      <c r="A110" s="231"/>
      <c r="B110" s="20" t="s">
        <v>139</v>
      </c>
      <c r="C110" s="30"/>
      <c r="D110" s="30"/>
      <c r="E110" s="33">
        <v>16868</v>
      </c>
    </row>
    <row r="111" spans="1:5" ht="14.25">
      <c r="A111" s="231"/>
      <c r="B111" s="20" t="s">
        <v>140</v>
      </c>
      <c r="C111" s="30"/>
      <c r="D111" s="30"/>
      <c r="E111" s="33">
        <v>17468</v>
      </c>
    </row>
    <row r="112" spans="1:5" ht="14.25">
      <c r="A112" s="231"/>
      <c r="B112" s="20" t="s">
        <v>141</v>
      </c>
      <c r="C112" s="30"/>
      <c r="D112" s="30"/>
      <c r="E112" s="33">
        <v>150</v>
      </c>
    </row>
    <row r="113" spans="1:5" ht="14.25">
      <c r="A113" s="231" t="s">
        <v>142</v>
      </c>
      <c r="B113" s="20" t="s">
        <v>143</v>
      </c>
      <c r="C113" s="30" t="s">
        <v>130</v>
      </c>
      <c r="D113" s="30" t="s">
        <v>102</v>
      </c>
      <c r="E113" s="33">
        <f>E114+E116+E118+E120+E123+E125+E127+E130+E133+E137+E139+E141+E143+E145+E147+E149+E151</f>
        <v>147069</v>
      </c>
    </row>
    <row r="114" spans="1:5" ht="14.25">
      <c r="A114" s="231"/>
      <c r="B114" s="20" t="s">
        <v>144</v>
      </c>
      <c r="C114" s="30"/>
      <c r="D114" s="30"/>
      <c r="E114" s="33">
        <f>E115</f>
        <v>5560</v>
      </c>
    </row>
    <row r="115" spans="1:5" ht="28.5">
      <c r="A115" s="231"/>
      <c r="B115" s="21" t="s">
        <v>145</v>
      </c>
      <c r="C115" s="30"/>
      <c r="D115" s="30"/>
      <c r="E115" s="33">
        <v>5560</v>
      </c>
    </row>
    <row r="116" spans="1:5" ht="28.5">
      <c r="A116" s="231"/>
      <c r="B116" s="21" t="s">
        <v>146</v>
      </c>
      <c r="C116" s="30"/>
      <c r="D116" s="30"/>
      <c r="E116" s="33">
        <f>E117</f>
        <v>2169</v>
      </c>
    </row>
    <row r="117" spans="1:5" ht="14.25">
      <c r="A117" s="231"/>
      <c r="B117" s="21" t="s">
        <v>147</v>
      </c>
      <c r="C117" s="30"/>
      <c r="D117" s="30"/>
      <c r="E117" s="33">
        <v>2169</v>
      </c>
    </row>
    <row r="118" spans="1:5" ht="14.25">
      <c r="A118" s="231"/>
      <c r="B118" s="21" t="s">
        <v>148</v>
      </c>
      <c r="C118" s="30"/>
      <c r="D118" s="30"/>
      <c r="E118" s="33">
        <f>E119</f>
        <v>17107</v>
      </c>
    </row>
    <row r="119" spans="1:5" ht="28.5">
      <c r="A119" s="231"/>
      <c r="B119" s="21" t="s">
        <v>149</v>
      </c>
      <c r="C119" s="30"/>
      <c r="D119" s="30"/>
      <c r="E119" s="33">
        <v>17107</v>
      </c>
    </row>
    <row r="120" spans="1:5" ht="14.25">
      <c r="A120" s="231"/>
      <c r="B120" s="21" t="s">
        <v>133</v>
      </c>
      <c r="C120" s="30"/>
      <c r="D120" s="30"/>
      <c r="E120" s="33">
        <f>E121+E122</f>
        <v>10075</v>
      </c>
    </row>
    <row r="121" spans="1:5" ht="28.5">
      <c r="A121" s="231"/>
      <c r="B121" s="21" t="s">
        <v>150</v>
      </c>
      <c r="C121" s="30"/>
      <c r="D121" s="30"/>
      <c r="E121" s="33">
        <v>9585</v>
      </c>
    </row>
    <row r="122" spans="1:5" ht="14.25">
      <c r="A122" s="231"/>
      <c r="B122" s="21" t="s">
        <v>151</v>
      </c>
      <c r="C122" s="30"/>
      <c r="D122" s="30"/>
      <c r="E122" s="33">
        <v>490</v>
      </c>
    </row>
    <row r="123" spans="1:5" ht="14.25">
      <c r="A123" s="231"/>
      <c r="B123" s="21" t="s">
        <v>135</v>
      </c>
      <c r="C123" s="30"/>
      <c r="D123" s="30"/>
      <c r="E123" s="33">
        <f>E124</f>
        <v>6600</v>
      </c>
    </row>
    <row r="124" spans="1:5" ht="28.5">
      <c r="A124" s="231"/>
      <c r="B124" s="21" t="s">
        <v>150</v>
      </c>
      <c r="C124" s="30"/>
      <c r="D124" s="30"/>
      <c r="E124" s="33">
        <v>6600</v>
      </c>
    </row>
    <row r="125" spans="1:5" ht="28.5">
      <c r="A125" s="231"/>
      <c r="B125" s="21" t="s">
        <v>136</v>
      </c>
      <c r="C125" s="30"/>
      <c r="D125" s="30"/>
      <c r="E125" s="33">
        <f>E126</f>
        <v>10240</v>
      </c>
    </row>
    <row r="126" spans="1:5" ht="28.5">
      <c r="A126" s="231"/>
      <c r="B126" s="21" t="s">
        <v>150</v>
      </c>
      <c r="C126" s="30"/>
      <c r="D126" s="30"/>
      <c r="E126" s="33">
        <v>10240</v>
      </c>
    </row>
    <row r="127" spans="1:5" ht="14.25">
      <c r="A127" s="231"/>
      <c r="B127" s="21" t="s">
        <v>137</v>
      </c>
      <c r="C127" s="30"/>
      <c r="D127" s="30"/>
      <c r="E127" s="33">
        <f>E128+E129</f>
        <v>17385</v>
      </c>
    </row>
    <row r="128" spans="1:5" ht="28.5">
      <c r="A128" s="231"/>
      <c r="B128" s="21" t="s">
        <v>150</v>
      </c>
      <c r="C128" s="30"/>
      <c r="D128" s="30"/>
      <c r="E128" s="33">
        <v>15781</v>
      </c>
    </row>
    <row r="129" spans="1:5" ht="14.25">
      <c r="A129" s="231"/>
      <c r="B129" s="21" t="s">
        <v>151</v>
      </c>
      <c r="C129" s="30"/>
      <c r="D129" s="30"/>
      <c r="E129" s="33">
        <v>1604</v>
      </c>
    </row>
    <row r="130" spans="1:5" ht="28.5">
      <c r="A130" s="231"/>
      <c r="B130" s="21" t="s">
        <v>152</v>
      </c>
      <c r="C130" s="30"/>
      <c r="D130" s="30"/>
      <c r="E130" s="33">
        <f>E131+E132</f>
        <v>3100</v>
      </c>
    </row>
    <row r="131" spans="1:5" ht="14.25">
      <c r="A131" s="231"/>
      <c r="B131" s="21" t="s">
        <v>153</v>
      </c>
      <c r="C131" s="30"/>
      <c r="D131" s="30"/>
      <c r="E131" s="33">
        <v>1200</v>
      </c>
    </row>
    <row r="132" spans="1:5" ht="14.25">
      <c r="A132" s="231"/>
      <c r="B132" s="21" t="s">
        <v>154</v>
      </c>
      <c r="C132" s="30"/>
      <c r="D132" s="30"/>
      <c r="E132" s="33">
        <v>1900</v>
      </c>
    </row>
    <row r="133" spans="1:5" ht="14.25">
      <c r="A133" s="231"/>
      <c r="B133" s="21" t="s">
        <v>155</v>
      </c>
      <c r="C133" s="30"/>
      <c r="D133" s="30"/>
      <c r="E133" s="33">
        <f>E134+E135+E136</f>
        <v>29316</v>
      </c>
    </row>
    <row r="134" spans="1:5" ht="28.5">
      <c r="A134" s="231"/>
      <c r="B134" s="21" t="s">
        <v>150</v>
      </c>
      <c r="C134" s="30"/>
      <c r="D134" s="30"/>
      <c r="E134" s="33">
        <v>16250</v>
      </c>
    </row>
    <row r="135" spans="1:5" ht="14.25">
      <c r="A135" s="231"/>
      <c r="B135" s="21" t="s">
        <v>156</v>
      </c>
      <c r="C135" s="30"/>
      <c r="D135" s="30"/>
      <c r="E135" s="33">
        <v>9139</v>
      </c>
    </row>
    <row r="136" spans="1:5" ht="14.25">
      <c r="A136" s="231"/>
      <c r="B136" s="21" t="s">
        <v>622</v>
      </c>
      <c r="C136" s="30"/>
      <c r="D136" s="30"/>
      <c r="E136" s="33">
        <v>3927</v>
      </c>
    </row>
    <row r="137" spans="1:5" ht="28.5">
      <c r="A137" s="231"/>
      <c r="B137" s="21" t="s">
        <v>121</v>
      </c>
      <c r="C137" s="30"/>
      <c r="D137" s="30"/>
      <c r="E137" s="33">
        <f>E138</f>
        <v>23060</v>
      </c>
    </row>
    <row r="138" spans="1:5" ht="14.25">
      <c r="A138" s="231"/>
      <c r="B138" s="21" t="s">
        <v>157</v>
      </c>
      <c r="C138" s="30"/>
      <c r="D138" s="30"/>
      <c r="E138" s="33">
        <v>23060</v>
      </c>
    </row>
    <row r="139" spans="1:5" ht="14.25">
      <c r="A139" s="231"/>
      <c r="B139" s="21" t="s">
        <v>133</v>
      </c>
      <c r="C139" s="30"/>
      <c r="D139" s="30"/>
      <c r="E139" s="33">
        <f>E140</f>
        <v>4587</v>
      </c>
    </row>
    <row r="140" spans="1:5" ht="14.25">
      <c r="A140" s="231"/>
      <c r="B140" s="21" t="s">
        <v>158</v>
      </c>
      <c r="C140" s="30"/>
      <c r="D140" s="30"/>
      <c r="E140" s="33">
        <v>4587</v>
      </c>
    </row>
    <row r="141" spans="1:5" ht="14.25">
      <c r="A141" s="231"/>
      <c r="B141" s="21" t="s">
        <v>135</v>
      </c>
      <c r="C141" s="30"/>
      <c r="D141" s="30"/>
      <c r="E141" s="33">
        <f>E142</f>
        <v>586</v>
      </c>
    </row>
    <row r="142" spans="1:5" ht="14.25">
      <c r="A142" s="231"/>
      <c r="B142" s="21" t="s">
        <v>158</v>
      </c>
      <c r="C142" s="30"/>
      <c r="D142" s="30"/>
      <c r="E142" s="33">
        <v>586</v>
      </c>
    </row>
    <row r="143" spans="1:5" ht="28.5">
      <c r="A143" s="231"/>
      <c r="B143" s="21" t="s">
        <v>136</v>
      </c>
      <c r="C143" s="30"/>
      <c r="D143" s="30"/>
      <c r="E143" s="33">
        <f>E144</f>
        <v>3088</v>
      </c>
    </row>
    <row r="144" spans="1:5" ht="14.25">
      <c r="A144" s="231"/>
      <c r="B144" s="21" t="s">
        <v>158</v>
      </c>
      <c r="C144" s="30"/>
      <c r="D144" s="30"/>
      <c r="E144" s="33">
        <v>3088</v>
      </c>
    </row>
    <row r="145" spans="1:5" ht="14.25">
      <c r="A145" s="231"/>
      <c r="B145" s="21" t="s">
        <v>137</v>
      </c>
      <c r="C145" s="30"/>
      <c r="D145" s="30"/>
      <c r="E145" s="33">
        <f>E146</f>
        <v>5391</v>
      </c>
    </row>
    <row r="146" spans="1:5" ht="14.25">
      <c r="A146" s="231"/>
      <c r="B146" s="21" t="s">
        <v>158</v>
      </c>
      <c r="C146" s="30"/>
      <c r="D146" s="30"/>
      <c r="E146" s="33">
        <v>5391</v>
      </c>
    </row>
    <row r="147" spans="1:5" ht="14.25">
      <c r="A147" s="231"/>
      <c r="B147" s="21" t="s">
        <v>148</v>
      </c>
      <c r="C147" s="30"/>
      <c r="D147" s="30"/>
      <c r="E147" s="33">
        <f>E148</f>
        <v>3445</v>
      </c>
    </row>
    <row r="148" spans="1:5" ht="14.25">
      <c r="A148" s="231"/>
      <c r="B148" s="21" t="s">
        <v>158</v>
      </c>
      <c r="C148" s="30"/>
      <c r="D148" s="30"/>
      <c r="E148" s="33">
        <v>3445</v>
      </c>
    </row>
    <row r="149" spans="1:5" ht="28.5">
      <c r="A149" s="231"/>
      <c r="B149" s="21" t="s">
        <v>121</v>
      </c>
      <c r="C149" s="30"/>
      <c r="D149" s="30"/>
      <c r="E149" s="33">
        <f>E150</f>
        <v>360</v>
      </c>
    </row>
    <row r="150" spans="1:5" ht="14.25">
      <c r="A150" s="231"/>
      <c r="B150" s="21" t="s">
        <v>158</v>
      </c>
      <c r="C150" s="30"/>
      <c r="D150" s="30"/>
      <c r="E150" s="33">
        <v>360</v>
      </c>
    </row>
    <row r="151" spans="1:5" ht="27.75" customHeight="1">
      <c r="A151" s="231"/>
      <c r="B151" s="21" t="s">
        <v>125</v>
      </c>
      <c r="C151" s="30"/>
      <c r="D151" s="30"/>
      <c r="E151" s="33">
        <f>E152</f>
        <v>5000</v>
      </c>
    </row>
    <row r="152" spans="1:5" ht="14.25">
      <c r="A152" s="231"/>
      <c r="B152" s="21" t="s">
        <v>594</v>
      </c>
      <c r="C152" s="30"/>
      <c r="D152" s="30"/>
      <c r="E152" s="33">
        <v>5000</v>
      </c>
    </row>
    <row r="153" spans="1:5" ht="28.5">
      <c r="A153" s="231" t="s">
        <v>159</v>
      </c>
      <c r="B153" s="21" t="s">
        <v>160</v>
      </c>
      <c r="C153" s="30" t="s">
        <v>130</v>
      </c>
      <c r="D153" s="30" t="s">
        <v>107</v>
      </c>
      <c r="E153" s="33">
        <f>E154+E159+E162+E156</f>
        <v>218437</v>
      </c>
    </row>
    <row r="154" spans="1:5" ht="14.25">
      <c r="A154" s="231"/>
      <c r="B154" s="21" t="s">
        <v>161</v>
      </c>
      <c r="C154" s="30"/>
      <c r="D154" s="30"/>
      <c r="E154" s="33">
        <f>E155</f>
        <v>4500</v>
      </c>
    </row>
    <row r="155" spans="1:5" ht="14.25">
      <c r="A155" s="231"/>
      <c r="B155" s="21" t="s">
        <v>162</v>
      </c>
      <c r="C155" s="30"/>
      <c r="D155" s="30"/>
      <c r="E155" s="33">
        <v>4500</v>
      </c>
    </row>
    <row r="156" spans="1:5" ht="14.25">
      <c r="A156" s="231"/>
      <c r="B156" s="21" t="s">
        <v>155</v>
      </c>
      <c r="C156" s="30"/>
      <c r="D156" s="30"/>
      <c r="E156" s="33">
        <f>E157+E158</f>
        <v>350</v>
      </c>
    </row>
    <row r="157" spans="1:5" ht="28.5">
      <c r="A157" s="231"/>
      <c r="B157" s="21" t="s">
        <v>163</v>
      </c>
      <c r="C157" s="30"/>
      <c r="D157" s="30"/>
      <c r="E157" s="33">
        <v>150</v>
      </c>
    </row>
    <row r="158" spans="1:5" ht="14.25">
      <c r="A158" s="231"/>
      <c r="B158" s="21" t="s">
        <v>623</v>
      </c>
      <c r="C158" s="30"/>
      <c r="D158" s="30"/>
      <c r="E158" s="33">
        <v>200</v>
      </c>
    </row>
    <row r="159" spans="1:5" ht="27.75" customHeight="1">
      <c r="A159" s="231"/>
      <c r="B159" s="21" t="s">
        <v>164</v>
      </c>
      <c r="C159" s="30"/>
      <c r="D159" s="30"/>
      <c r="E159" s="33">
        <f>E160+E161</f>
        <v>693</v>
      </c>
    </row>
    <row r="160" spans="1:5" ht="14.25">
      <c r="A160" s="231"/>
      <c r="B160" s="21" t="s">
        <v>165</v>
      </c>
      <c r="C160" s="30"/>
      <c r="D160" s="30"/>
      <c r="E160" s="33">
        <v>240</v>
      </c>
    </row>
    <row r="161" spans="1:5" ht="14.25">
      <c r="A161" s="231"/>
      <c r="B161" s="21" t="s">
        <v>167</v>
      </c>
      <c r="C161" s="30"/>
      <c r="D161" s="30"/>
      <c r="E161" s="33">
        <v>453</v>
      </c>
    </row>
    <row r="162" spans="1:5" ht="14.25">
      <c r="A162" s="231"/>
      <c r="B162" s="21" t="s">
        <v>166</v>
      </c>
      <c r="C162" s="30"/>
      <c r="D162" s="30"/>
      <c r="E162" s="33">
        <f>E163+E164+E165+E166+E167+E168+E170+E171+E172+E173+E174+E175+E176+E177+E178</f>
        <v>212894</v>
      </c>
    </row>
    <row r="163" spans="1:5" ht="14.25">
      <c r="A163" s="231"/>
      <c r="B163" s="22" t="s">
        <v>377</v>
      </c>
      <c r="C163" s="30"/>
      <c r="D163" s="30"/>
      <c r="E163" s="34">
        <v>16000</v>
      </c>
    </row>
    <row r="164" spans="1:5" ht="14.25">
      <c r="A164" s="231"/>
      <c r="B164" s="22" t="s">
        <v>378</v>
      </c>
      <c r="C164" s="30"/>
      <c r="D164" s="30"/>
      <c r="E164" s="34">
        <v>33000</v>
      </c>
    </row>
    <row r="165" spans="1:5" ht="14.25">
      <c r="A165" s="231"/>
      <c r="B165" s="22" t="s">
        <v>379</v>
      </c>
      <c r="C165" s="30"/>
      <c r="D165" s="30"/>
      <c r="E165" s="34">
        <v>60993</v>
      </c>
    </row>
    <row r="166" spans="1:5" ht="14.25">
      <c r="A166" s="231"/>
      <c r="B166" s="22" t="s">
        <v>380</v>
      </c>
      <c r="C166" s="30"/>
      <c r="D166" s="30"/>
      <c r="E166" s="34">
        <v>37763</v>
      </c>
    </row>
    <row r="167" spans="1:5" ht="14.25">
      <c r="A167" s="231"/>
      <c r="B167" s="22" t="s">
        <v>381</v>
      </c>
      <c r="C167" s="30"/>
      <c r="D167" s="30"/>
      <c r="E167" s="34">
        <v>227</v>
      </c>
    </row>
    <row r="168" spans="1:5" ht="14.25">
      <c r="A168" s="231"/>
      <c r="B168" s="22" t="s">
        <v>624</v>
      </c>
      <c r="C168" s="30"/>
      <c r="D168" s="30"/>
      <c r="E168" s="34">
        <f>E169</f>
        <v>63000</v>
      </c>
    </row>
    <row r="169" spans="1:5" ht="14.25">
      <c r="A169" s="231"/>
      <c r="B169" s="236" t="s">
        <v>560</v>
      </c>
      <c r="C169" s="30"/>
      <c r="D169" s="30"/>
      <c r="E169" s="35">
        <v>63000</v>
      </c>
    </row>
    <row r="170" spans="1:5" ht="14.25">
      <c r="A170" s="231"/>
      <c r="B170" s="27" t="s">
        <v>551</v>
      </c>
      <c r="C170" s="30"/>
      <c r="D170" s="30"/>
      <c r="E170" s="36">
        <v>834</v>
      </c>
    </row>
    <row r="171" spans="1:5" ht="14.25">
      <c r="A171" s="231"/>
      <c r="B171" s="27" t="s">
        <v>552</v>
      </c>
      <c r="C171" s="30"/>
      <c r="D171" s="30"/>
      <c r="E171" s="36">
        <v>1017</v>
      </c>
    </row>
    <row r="172" spans="1:5" ht="14.25">
      <c r="A172" s="231"/>
      <c r="B172" s="27" t="s">
        <v>553</v>
      </c>
      <c r="C172" s="30"/>
      <c r="D172" s="30"/>
      <c r="E172" s="36">
        <v>5</v>
      </c>
    </row>
    <row r="173" spans="1:5" ht="14.25">
      <c r="A173" s="231"/>
      <c r="B173" s="27" t="s">
        <v>554</v>
      </c>
      <c r="C173" s="30"/>
      <c r="D173" s="30"/>
      <c r="E173" s="36">
        <v>5</v>
      </c>
    </row>
    <row r="174" spans="1:5" ht="14.25">
      <c r="A174" s="231"/>
      <c r="B174" s="27" t="s">
        <v>555</v>
      </c>
      <c r="C174" s="30"/>
      <c r="D174" s="30"/>
      <c r="E174" s="36">
        <v>5</v>
      </c>
    </row>
    <row r="175" spans="1:5" ht="14.25">
      <c r="A175" s="231"/>
      <c r="B175" s="27" t="s">
        <v>556</v>
      </c>
      <c r="C175" s="30"/>
      <c r="D175" s="30"/>
      <c r="E175" s="36">
        <v>15</v>
      </c>
    </row>
    <row r="176" spans="1:5" ht="14.25">
      <c r="A176" s="231"/>
      <c r="B176" s="27" t="s">
        <v>557</v>
      </c>
      <c r="C176" s="30"/>
      <c r="D176" s="30"/>
      <c r="E176" s="36">
        <v>10</v>
      </c>
    </row>
    <row r="177" spans="1:5" ht="14.25">
      <c r="A177" s="231"/>
      <c r="B177" s="27" t="s">
        <v>558</v>
      </c>
      <c r="C177" s="30"/>
      <c r="D177" s="30"/>
      <c r="E177" s="36">
        <v>10</v>
      </c>
    </row>
    <row r="178" spans="1:5" ht="14.25">
      <c r="A178" s="231"/>
      <c r="B178" s="27" t="s">
        <v>559</v>
      </c>
      <c r="C178" s="30"/>
      <c r="D178" s="30"/>
      <c r="E178" s="36">
        <v>10</v>
      </c>
    </row>
    <row r="179" spans="1:5" ht="15" thickBot="1">
      <c r="A179" s="231"/>
      <c r="B179" s="21"/>
      <c r="C179" s="30"/>
      <c r="D179" s="30"/>
      <c r="E179" s="33"/>
    </row>
    <row r="180" spans="1:5" ht="16.5" customHeight="1" thickBot="1">
      <c r="A180" s="230" t="s">
        <v>168</v>
      </c>
      <c r="B180" s="44" t="s">
        <v>169</v>
      </c>
      <c r="C180" s="41" t="s">
        <v>79</v>
      </c>
      <c r="D180" s="41"/>
      <c r="E180" s="43">
        <f>E182+E197+E227+E230+E239</f>
        <v>473736</v>
      </c>
    </row>
    <row r="181" spans="1:5" ht="14.25">
      <c r="A181" s="231"/>
      <c r="B181" s="21"/>
      <c r="C181" s="30"/>
      <c r="D181" s="30"/>
      <c r="E181" s="33"/>
    </row>
    <row r="182" spans="1:5" ht="14.25">
      <c r="A182" s="231" t="s">
        <v>170</v>
      </c>
      <c r="B182" s="21" t="s">
        <v>171</v>
      </c>
      <c r="C182" s="30" t="s">
        <v>79</v>
      </c>
      <c r="D182" s="30" t="s">
        <v>56</v>
      </c>
      <c r="E182" s="33">
        <f>E183+E184+E185+E186+E187+E188+E189</f>
        <v>86254</v>
      </c>
    </row>
    <row r="183" spans="1:5" ht="14.25">
      <c r="A183" s="231"/>
      <c r="B183" s="21" t="s">
        <v>172</v>
      </c>
      <c r="C183" s="30"/>
      <c r="D183" s="30"/>
      <c r="E183" s="33">
        <v>17005</v>
      </c>
    </row>
    <row r="184" spans="1:5" ht="14.25">
      <c r="A184" s="231"/>
      <c r="B184" s="21" t="s">
        <v>173</v>
      </c>
      <c r="C184" s="30"/>
      <c r="D184" s="30"/>
      <c r="E184" s="33">
        <v>14807</v>
      </c>
    </row>
    <row r="185" spans="1:5" ht="14.25">
      <c r="A185" s="231"/>
      <c r="B185" s="21" t="s">
        <v>174</v>
      </c>
      <c r="C185" s="30"/>
      <c r="D185" s="30"/>
      <c r="E185" s="33">
        <v>15575</v>
      </c>
    </row>
    <row r="186" spans="1:5" ht="14.25">
      <c r="A186" s="231"/>
      <c r="B186" s="21" t="s">
        <v>175</v>
      </c>
      <c r="C186" s="30"/>
      <c r="D186" s="30"/>
      <c r="E186" s="33">
        <v>7844</v>
      </c>
    </row>
    <row r="187" spans="1:5" ht="14.25">
      <c r="A187" s="231"/>
      <c r="B187" s="21" t="s">
        <v>176</v>
      </c>
      <c r="C187" s="30"/>
      <c r="D187" s="30"/>
      <c r="E187" s="33">
        <v>15596</v>
      </c>
    </row>
    <row r="188" spans="1:5" ht="14.25">
      <c r="A188" s="231"/>
      <c r="B188" s="21" t="s">
        <v>177</v>
      </c>
      <c r="C188" s="30"/>
      <c r="D188" s="30"/>
      <c r="E188" s="33">
        <v>14022</v>
      </c>
    </row>
    <row r="189" spans="1:5" ht="28.5">
      <c r="A189" s="231"/>
      <c r="B189" s="21" t="s">
        <v>178</v>
      </c>
      <c r="C189" s="30"/>
      <c r="D189" s="30"/>
      <c r="E189" s="33">
        <f>E190</f>
        <v>1405</v>
      </c>
    </row>
    <row r="190" spans="1:5" ht="28.5">
      <c r="A190" s="231"/>
      <c r="B190" s="21" t="s">
        <v>183</v>
      </c>
      <c r="C190" s="30"/>
      <c r="D190" s="30"/>
      <c r="E190" s="33">
        <v>1405</v>
      </c>
    </row>
    <row r="191" spans="1:5" ht="28.5" hidden="1">
      <c r="A191" s="231"/>
      <c r="B191" s="21" t="s">
        <v>184</v>
      </c>
      <c r="C191" s="30"/>
      <c r="D191" s="30"/>
      <c r="E191" s="33">
        <v>0</v>
      </c>
    </row>
    <row r="192" spans="1:5" ht="14.25" hidden="1">
      <c r="A192" s="231"/>
      <c r="B192" s="21" t="s">
        <v>185</v>
      </c>
      <c r="C192" s="30"/>
      <c r="D192" s="30"/>
      <c r="E192" s="33"/>
    </row>
    <row r="193" spans="1:5" ht="14.25" hidden="1">
      <c r="A193" s="231"/>
      <c r="B193" s="21" t="s">
        <v>179</v>
      </c>
      <c r="C193" s="30"/>
      <c r="D193" s="30"/>
      <c r="E193" s="33"/>
    </row>
    <row r="194" spans="1:5" ht="14.25" hidden="1">
      <c r="A194" s="231"/>
      <c r="B194" s="21" t="s">
        <v>181</v>
      </c>
      <c r="C194" s="30"/>
      <c r="D194" s="30"/>
      <c r="E194" s="33"/>
    </row>
    <row r="195" spans="1:5" ht="14.25" hidden="1">
      <c r="A195" s="231"/>
      <c r="B195" s="21" t="s">
        <v>182</v>
      </c>
      <c r="C195" s="30"/>
      <c r="D195" s="30"/>
      <c r="E195" s="33"/>
    </row>
    <row r="196" spans="1:5" ht="14.25" hidden="1">
      <c r="A196" s="231"/>
      <c r="B196" s="21" t="s">
        <v>180</v>
      </c>
      <c r="C196" s="30"/>
      <c r="D196" s="30"/>
      <c r="E196" s="33"/>
    </row>
    <row r="197" spans="1:5" ht="14.25">
      <c r="A197" s="231" t="s">
        <v>186</v>
      </c>
      <c r="B197" s="21" t="s">
        <v>187</v>
      </c>
      <c r="C197" s="30" t="s">
        <v>79</v>
      </c>
      <c r="D197" s="30" t="s">
        <v>102</v>
      </c>
      <c r="E197" s="33">
        <f>E198+E207+E210+E212+E215+E225</f>
        <v>330558</v>
      </c>
    </row>
    <row r="198" spans="1:5" ht="14.25">
      <c r="A198" s="231"/>
      <c r="B198" s="21" t="s">
        <v>188</v>
      </c>
      <c r="C198" s="30"/>
      <c r="D198" s="30"/>
      <c r="E198" s="33">
        <f>E199+E200+E201+E202+E203+E204+E205+E206</f>
        <v>249516</v>
      </c>
    </row>
    <row r="199" spans="1:5" ht="14.25">
      <c r="A199" s="231"/>
      <c r="B199" s="21" t="s">
        <v>189</v>
      </c>
      <c r="C199" s="30"/>
      <c r="D199" s="30"/>
      <c r="E199" s="33">
        <v>26960</v>
      </c>
    </row>
    <row r="200" spans="1:5" ht="14.25">
      <c r="A200" s="231"/>
      <c r="B200" s="21" t="s">
        <v>190</v>
      </c>
      <c r="C200" s="30"/>
      <c r="D200" s="30"/>
      <c r="E200" s="33">
        <v>26717</v>
      </c>
    </row>
    <row r="201" spans="1:5" ht="14.25">
      <c r="A201" s="231"/>
      <c r="B201" s="21" t="s">
        <v>191</v>
      </c>
      <c r="C201" s="30"/>
      <c r="D201" s="30"/>
      <c r="E201" s="33">
        <v>30823</v>
      </c>
    </row>
    <row r="202" spans="1:5" ht="14.25">
      <c r="A202" s="231"/>
      <c r="B202" s="21" t="s">
        <v>192</v>
      </c>
      <c r="C202" s="30"/>
      <c r="D202" s="30"/>
      <c r="E202" s="33">
        <v>42890</v>
      </c>
    </row>
    <row r="203" spans="1:5" ht="14.25">
      <c r="A203" s="231"/>
      <c r="B203" s="21" t="s">
        <v>193</v>
      </c>
      <c r="C203" s="30"/>
      <c r="D203" s="30"/>
      <c r="E203" s="33">
        <v>43158</v>
      </c>
    </row>
    <row r="204" spans="1:5" ht="14.25">
      <c r="A204" s="231"/>
      <c r="B204" s="21" t="s">
        <v>194</v>
      </c>
      <c r="C204" s="30"/>
      <c r="D204" s="30"/>
      <c r="E204" s="33">
        <v>29998</v>
      </c>
    </row>
    <row r="205" spans="1:5" ht="14.25">
      <c r="A205" s="231"/>
      <c r="B205" s="21" t="s">
        <v>195</v>
      </c>
      <c r="C205" s="30"/>
      <c r="D205" s="30"/>
      <c r="E205" s="33">
        <v>12601</v>
      </c>
    </row>
    <row r="206" spans="1:5" ht="14.25">
      <c r="A206" s="231"/>
      <c r="B206" s="21" t="s">
        <v>196</v>
      </c>
      <c r="C206" s="30"/>
      <c r="D206" s="30"/>
      <c r="E206" s="33">
        <v>36369</v>
      </c>
    </row>
    <row r="207" spans="1:6" ht="28.5">
      <c r="A207" s="231"/>
      <c r="B207" s="21" t="s">
        <v>197</v>
      </c>
      <c r="C207" s="30"/>
      <c r="D207" s="30"/>
      <c r="E207" s="33">
        <f>E208+E209</f>
        <v>1533</v>
      </c>
      <c r="F207" s="11"/>
    </row>
    <row r="208" spans="1:6" ht="28.5">
      <c r="A208" s="231"/>
      <c r="B208" s="21" t="s">
        <v>198</v>
      </c>
      <c r="C208" s="30"/>
      <c r="D208" s="30"/>
      <c r="E208" s="33">
        <v>1525</v>
      </c>
      <c r="F208" s="11"/>
    </row>
    <row r="209" spans="1:6" ht="14.25">
      <c r="A209" s="231"/>
      <c r="B209" s="21" t="s">
        <v>199</v>
      </c>
      <c r="C209" s="30"/>
      <c r="D209" s="30"/>
      <c r="E209" s="33">
        <v>8</v>
      </c>
      <c r="F209" s="11"/>
    </row>
    <row r="210" spans="1:6" ht="30.75" customHeight="1">
      <c r="A210" s="231"/>
      <c r="B210" s="21" t="s">
        <v>164</v>
      </c>
      <c r="C210" s="30"/>
      <c r="D210" s="30"/>
      <c r="E210" s="33">
        <f>E211</f>
        <v>300</v>
      </c>
      <c r="F210" s="11"/>
    </row>
    <row r="211" spans="1:6" ht="28.5">
      <c r="A211" s="231"/>
      <c r="B211" s="22" t="s">
        <v>595</v>
      </c>
      <c r="C211" s="30"/>
      <c r="D211" s="30"/>
      <c r="E211" s="33">
        <v>300</v>
      </c>
      <c r="F211" s="11"/>
    </row>
    <row r="212" spans="1:6" ht="28.5">
      <c r="A212" s="231"/>
      <c r="B212" s="21" t="s">
        <v>200</v>
      </c>
      <c r="C212" s="30"/>
      <c r="D212" s="30"/>
      <c r="E212" s="33">
        <f>E213</f>
        <v>6380</v>
      </c>
      <c r="F212" s="11"/>
    </row>
    <row r="213" spans="1:6" ht="28.5">
      <c r="A213" s="231"/>
      <c r="B213" s="21" t="s">
        <v>197</v>
      </c>
      <c r="C213" s="30"/>
      <c r="D213" s="30"/>
      <c r="E213" s="33">
        <f>E214</f>
        <v>6380</v>
      </c>
      <c r="F213" s="11"/>
    </row>
    <row r="214" spans="1:6" ht="14.25">
      <c r="A214" s="231"/>
      <c r="B214" s="21" t="s">
        <v>201</v>
      </c>
      <c r="C214" s="30"/>
      <c r="D214" s="30"/>
      <c r="E214" s="33">
        <v>6380</v>
      </c>
      <c r="F214" s="11"/>
    </row>
    <row r="215" spans="1:6" ht="14.25">
      <c r="A215" s="231"/>
      <c r="B215" s="21" t="s">
        <v>203</v>
      </c>
      <c r="C215" s="30"/>
      <c r="D215" s="30"/>
      <c r="E215" s="33">
        <f>E216+E219+E221</f>
        <v>58514</v>
      </c>
      <c r="F215" s="11"/>
    </row>
    <row r="216" spans="1:6" ht="14.25">
      <c r="A216" s="231"/>
      <c r="B216" s="21" t="s">
        <v>204</v>
      </c>
      <c r="C216" s="30"/>
      <c r="D216" s="30"/>
      <c r="E216" s="33">
        <f>E217+E218</f>
        <v>17348</v>
      </c>
      <c r="F216" s="11"/>
    </row>
    <row r="217" spans="1:6" ht="14.25">
      <c r="A217" s="231"/>
      <c r="B217" s="21" t="s">
        <v>205</v>
      </c>
      <c r="C217" s="30"/>
      <c r="D217" s="30"/>
      <c r="E217" s="33">
        <v>4809</v>
      </c>
      <c r="F217" s="11"/>
    </row>
    <row r="218" spans="1:6" ht="14.25">
      <c r="A218" s="231"/>
      <c r="B218" s="21" t="s">
        <v>206</v>
      </c>
      <c r="C218" s="30"/>
      <c r="D218" s="30"/>
      <c r="E218" s="33">
        <v>12539</v>
      </c>
      <c r="F218" s="11"/>
    </row>
    <row r="219" spans="1:6" ht="28.5">
      <c r="A219" s="231"/>
      <c r="B219" s="21" t="s">
        <v>197</v>
      </c>
      <c r="C219" s="30"/>
      <c r="D219" s="30"/>
      <c r="E219" s="33">
        <f>E220</f>
        <v>8155</v>
      </c>
      <c r="F219" s="11"/>
    </row>
    <row r="220" spans="1:6" ht="14.25">
      <c r="A220" s="231"/>
      <c r="B220" s="21" t="s">
        <v>207</v>
      </c>
      <c r="C220" s="30"/>
      <c r="D220" s="30"/>
      <c r="E220" s="33">
        <v>8155</v>
      </c>
      <c r="F220" s="11"/>
    </row>
    <row r="221" spans="1:6" ht="28.5">
      <c r="A221" s="231"/>
      <c r="B221" s="21" t="s">
        <v>208</v>
      </c>
      <c r="C221" s="30"/>
      <c r="D221" s="30"/>
      <c r="E221" s="33">
        <f>E222+E223+E224</f>
        <v>33011</v>
      </c>
      <c r="F221" s="11"/>
    </row>
    <row r="222" spans="1:6" ht="14.25">
      <c r="A222" s="231"/>
      <c r="B222" s="21" t="s">
        <v>209</v>
      </c>
      <c r="C222" s="30"/>
      <c r="D222" s="30"/>
      <c r="E222" s="33">
        <v>5677</v>
      </c>
      <c r="F222" s="11"/>
    </row>
    <row r="223" spans="1:6" ht="14.25">
      <c r="A223" s="231"/>
      <c r="B223" s="21" t="s">
        <v>210</v>
      </c>
      <c r="C223" s="30"/>
      <c r="D223" s="30"/>
      <c r="E223" s="33">
        <v>16568</v>
      </c>
      <c r="F223" s="11"/>
    </row>
    <row r="224" spans="1:6" ht="14.25">
      <c r="A224" s="231"/>
      <c r="B224" s="21" t="s">
        <v>211</v>
      </c>
      <c r="C224" s="30"/>
      <c r="D224" s="30"/>
      <c r="E224" s="33">
        <v>10766</v>
      </c>
      <c r="F224" s="11"/>
    </row>
    <row r="225" spans="1:6" ht="14.25">
      <c r="A225" s="231"/>
      <c r="B225" s="21" t="s">
        <v>212</v>
      </c>
      <c r="C225" s="30"/>
      <c r="D225" s="30"/>
      <c r="E225" s="33">
        <f>E226</f>
        <v>14315</v>
      </c>
      <c r="F225" s="11"/>
    </row>
    <row r="226" spans="1:5" ht="14.25">
      <c r="A226" s="231"/>
      <c r="B226" s="21" t="s">
        <v>213</v>
      </c>
      <c r="C226" s="30"/>
      <c r="D226" s="30"/>
      <c r="E226" s="33">
        <v>14315</v>
      </c>
    </row>
    <row r="227" spans="1:5" ht="14.25">
      <c r="A227" s="231" t="s">
        <v>603</v>
      </c>
      <c r="B227" s="21" t="s">
        <v>215</v>
      </c>
      <c r="C227" s="30" t="s">
        <v>79</v>
      </c>
      <c r="D227" s="30" t="s">
        <v>107</v>
      </c>
      <c r="E227" s="33">
        <f>E228</f>
        <v>804</v>
      </c>
    </row>
    <row r="228" spans="1:5" ht="28.5">
      <c r="A228" s="231"/>
      <c r="B228" s="21" t="s">
        <v>216</v>
      </c>
      <c r="C228" s="30"/>
      <c r="D228" s="30"/>
      <c r="E228" s="33">
        <f>E229</f>
        <v>804</v>
      </c>
    </row>
    <row r="229" spans="1:5" ht="14.25">
      <c r="A229" s="231"/>
      <c r="B229" s="21" t="s">
        <v>217</v>
      </c>
      <c r="C229" s="30"/>
      <c r="D229" s="30"/>
      <c r="E229" s="33">
        <v>804</v>
      </c>
    </row>
    <row r="230" spans="1:5" ht="16.5" customHeight="1">
      <c r="A230" s="231" t="s">
        <v>214</v>
      </c>
      <c r="B230" s="21" t="s">
        <v>219</v>
      </c>
      <c r="C230" s="30" t="s">
        <v>79</v>
      </c>
      <c r="D230" s="30" t="s">
        <v>79</v>
      </c>
      <c r="E230" s="33">
        <f>E231</f>
        <v>20502</v>
      </c>
    </row>
    <row r="231" spans="1:5" ht="28.5">
      <c r="A231" s="231"/>
      <c r="B231" s="21" t="s">
        <v>197</v>
      </c>
      <c r="C231" s="30"/>
      <c r="D231" s="30"/>
      <c r="E231" s="33">
        <f>E232+E233+E234+E235+E236+E237+E238</f>
        <v>20502</v>
      </c>
    </row>
    <row r="232" spans="1:5" ht="14.25">
      <c r="A232" s="231"/>
      <c r="B232" s="21" t="s">
        <v>625</v>
      </c>
      <c r="C232" s="30"/>
      <c r="D232" s="30"/>
      <c r="E232" s="33">
        <v>300</v>
      </c>
    </row>
    <row r="233" spans="1:5" ht="14.25">
      <c r="A233" s="231"/>
      <c r="B233" s="21" t="s">
        <v>220</v>
      </c>
      <c r="C233" s="30"/>
      <c r="D233" s="30"/>
      <c r="E233" s="33">
        <v>3424</v>
      </c>
    </row>
    <row r="234" spans="1:5" ht="14.25">
      <c r="A234" s="231"/>
      <c r="B234" s="21" t="s">
        <v>221</v>
      </c>
      <c r="C234" s="30"/>
      <c r="D234" s="30"/>
      <c r="E234" s="33">
        <v>1935</v>
      </c>
    </row>
    <row r="235" spans="1:5" ht="14.25">
      <c r="A235" s="231"/>
      <c r="B235" s="21" t="s">
        <v>222</v>
      </c>
      <c r="C235" s="30"/>
      <c r="D235" s="30"/>
      <c r="E235" s="33">
        <v>2291</v>
      </c>
    </row>
    <row r="236" spans="1:5" ht="28.5">
      <c r="A236" s="231"/>
      <c r="B236" s="21" t="s">
        <v>223</v>
      </c>
      <c r="C236" s="30"/>
      <c r="D236" s="30"/>
      <c r="E236" s="33">
        <v>746</v>
      </c>
    </row>
    <row r="237" spans="1:5" ht="28.5">
      <c r="A237" s="231"/>
      <c r="B237" s="21" t="s">
        <v>224</v>
      </c>
      <c r="C237" s="30"/>
      <c r="D237" s="30"/>
      <c r="E237" s="33">
        <v>11318</v>
      </c>
    </row>
    <row r="238" spans="1:5" ht="27.75" customHeight="1">
      <c r="A238" s="231"/>
      <c r="B238" s="21" t="s">
        <v>105</v>
      </c>
      <c r="C238" s="30"/>
      <c r="D238" s="30"/>
      <c r="E238" s="33">
        <v>488</v>
      </c>
    </row>
    <row r="239" spans="1:5" ht="14.25">
      <c r="A239" s="231" t="s">
        <v>218</v>
      </c>
      <c r="B239" s="21" t="s">
        <v>225</v>
      </c>
      <c r="C239" s="30" t="s">
        <v>79</v>
      </c>
      <c r="D239" s="30" t="s">
        <v>109</v>
      </c>
      <c r="E239" s="33">
        <f>E240+E247+E248+E249</f>
        <v>35618</v>
      </c>
    </row>
    <row r="240" spans="1:5" ht="28.5">
      <c r="A240" s="231"/>
      <c r="B240" s="21" t="s">
        <v>178</v>
      </c>
      <c r="C240" s="30"/>
      <c r="D240" s="30"/>
      <c r="E240" s="33">
        <f>E241+E242+E243+E244+E246+E245</f>
        <v>12931</v>
      </c>
    </row>
    <row r="241" spans="1:5" ht="14.25">
      <c r="A241" s="231"/>
      <c r="B241" s="21" t="s">
        <v>226</v>
      </c>
      <c r="C241" s="30"/>
      <c r="D241" s="30"/>
      <c r="E241" s="33">
        <v>4279</v>
      </c>
    </row>
    <row r="242" spans="1:5" ht="14.25">
      <c r="A242" s="231"/>
      <c r="B242" s="21" t="s">
        <v>227</v>
      </c>
      <c r="C242" s="30"/>
      <c r="D242" s="30"/>
      <c r="E242" s="33">
        <v>2568</v>
      </c>
    </row>
    <row r="243" spans="1:5" ht="15" customHeight="1">
      <c r="A243" s="231"/>
      <c r="B243" s="21" t="s">
        <v>228</v>
      </c>
      <c r="C243" s="30"/>
      <c r="D243" s="30"/>
      <c r="E243" s="33">
        <v>842</v>
      </c>
    </row>
    <row r="244" spans="1:5" ht="14.25">
      <c r="A244" s="231"/>
      <c r="B244" s="21" t="s">
        <v>229</v>
      </c>
      <c r="C244" s="30"/>
      <c r="D244" s="30"/>
      <c r="E244" s="33">
        <v>4627</v>
      </c>
    </row>
    <row r="245" spans="1:5" ht="28.5">
      <c r="A245" s="231"/>
      <c r="B245" s="21" t="s">
        <v>596</v>
      </c>
      <c r="C245" s="30"/>
      <c r="D245" s="30"/>
      <c r="E245" s="33">
        <v>15</v>
      </c>
    </row>
    <row r="246" spans="1:5" ht="28.5" customHeight="1">
      <c r="A246" s="231"/>
      <c r="B246" s="21" t="s">
        <v>105</v>
      </c>
      <c r="C246" s="30"/>
      <c r="D246" s="30"/>
      <c r="E246" s="33">
        <v>600</v>
      </c>
    </row>
    <row r="247" spans="1:5" ht="14.25">
      <c r="A247" s="231"/>
      <c r="B247" s="21" t="s">
        <v>230</v>
      </c>
      <c r="C247" s="30"/>
      <c r="D247" s="30"/>
      <c r="E247" s="33">
        <v>8207</v>
      </c>
    </row>
    <row r="248" spans="1:5" ht="14.25">
      <c r="A248" s="231"/>
      <c r="B248" s="21" t="s">
        <v>231</v>
      </c>
      <c r="C248" s="30"/>
      <c r="D248" s="30"/>
      <c r="E248" s="33">
        <v>2480</v>
      </c>
    </row>
    <row r="249" spans="1:5" ht="14.25">
      <c r="A249" s="231"/>
      <c r="B249" s="21" t="s">
        <v>202</v>
      </c>
      <c r="C249" s="30"/>
      <c r="D249" s="30"/>
      <c r="E249" s="33">
        <f>E250</f>
        <v>12000</v>
      </c>
    </row>
    <row r="250" spans="1:5" ht="14.25">
      <c r="A250" s="231"/>
      <c r="B250" s="21" t="s">
        <v>231</v>
      </c>
      <c r="C250" s="30"/>
      <c r="D250" s="30"/>
      <c r="E250" s="33">
        <v>12000</v>
      </c>
    </row>
    <row r="251" spans="1:5" ht="15" thickBot="1">
      <c r="A251" s="231"/>
      <c r="B251" s="21"/>
      <c r="C251" s="30"/>
      <c r="D251" s="30"/>
      <c r="E251" s="33"/>
    </row>
    <row r="252" spans="1:5" ht="30.75" thickBot="1">
      <c r="A252" s="230" t="s">
        <v>232</v>
      </c>
      <c r="B252" s="44" t="s">
        <v>233</v>
      </c>
      <c r="C252" s="41" t="s">
        <v>120</v>
      </c>
      <c r="D252" s="41"/>
      <c r="E252" s="43">
        <f>E254+E269+E271</f>
        <v>31208</v>
      </c>
    </row>
    <row r="253" spans="1:5" ht="14.25">
      <c r="A253" s="231"/>
      <c r="B253" s="21"/>
      <c r="C253" s="30"/>
      <c r="D253" s="30"/>
      <c r="E253" s="33"/>
    </row>
    <row r="254" spans="1:5" ht="14.25">
      <c r="A254" s="231" t="s">
        <v>234</v>
      </c>
      <c r="B254" s="21" t="s">
        <v>235</v>
      </c>
      <c r="C254" s="30" t="s">
        <v>120</v>
      </c>
      <c r="D254" s="30" t="s">
        <v>56</v>
      </c>
      <c r="E254" s="33">
        <f>E255+E260+E263++E267</f>
        <v>22290</v>
      </c>
    </row>
    <row r="255" spans="1:5" s="237" customFormat="1" ht="28.5">
      <c r="A255" s="231"/>
      <c r="B255" s="21" t="s">
        <v>236</v>
      </c>
      <c r="C255" s="30"/>
      <c r="D255" s="30"/>
      <c r="E255" s="33">
        <f>E256</f>
        <v>13714</v>
      </c>
    </row>
    <row r="256" spans="1:5" ht="14.25">
      <c r="A256" s="231"/>
      <c r="B256" s="21" t="s">
        <v>204</v>
      </c>
      <c r="C256" s="30"/>
      <c r="D256" s="30"/>
      <c r="E256" s="33">
        <f>E257+E258+E259</f>
        <v>13714</v>
      </c>
    </row>
    <row r="257" spans="1:5" ht="14.25">
      <c r="A257" s="231"/>
      <c r="B257" s="21" t="s">
        <v>237</v>
      </c>
      <c r="C257" s="30"/>
      <c r="D257" s="30"/>
      <c r="E257" s="33">
        <v>5476</v>
      </c>
    </row>
    <row r="258" spans="1:5" ht="14.25">
      <c r="A258" s="231"/>
      <c r="B258" s="21" t="s">
        <v>238</v>
      </c>
      <c r="C258" s="30"/>
      <c r="D258" s="30"/>
      <c r="E258" s="33">
        <v>8136</v>
      </c>
    </row>
    <row r="259" spans="1:5" ht="28.5" customHeight="1">
      <c r="A259" s="231"/>
      <c r="B259" s="21" t="s">
        <v>105</v>
      </c>
      <c r="C259" s="30"/>
      <c r="D259" s="30"/>
      <c r="E259" s="33">
        <v>102</v>
      </c>
    </row>
    <row r="260" spans="1:5" ht="14.25">
      <c r="A260" s="231"/>
      <c r="B260" s="21" t="s">
        <v>239</v>
      </c>
      <c r="C260" s="30"/>
      <c r="D260" s="30"/>
      <c r="E260" s="33">
        <f>E261</f>
        <v>711</v>
      </c>
    </row>
    <row r="261" spans="1:5" ht="14.25">
      <c r="A261" s="231"/>
      <c r="B261" s="21" t="s">
        <v>204</v>
      </c>
      <c r="C261" s="30"/>
      <c r="D261" s="30"/>
      <c r="E261" s="33">
        <f>E262</f>
        <v>711</v>
      </c>
    </row>
    <row r="262" spans="1:5" ht="14.25">
      <c r="A262" s="231"/>
      <c r="B262" s="21" t="s">
        <v>240</v>
      </c>
      <c r="C262" s="30"/>
      <c r="D262" s="30"/>
      <c r="E262" s="33">
        <v>711</v>
      </c>
    </row>
    <row r="263" spans="1:5" ht="14.25">
      <c r="A263" s="231"/>
      <c r="B263" s="21" t="s">
        <v>241</v>
      </c>
      <c r="C263" s="30"/>
      <c r="D263" s="30"/>
      <c r="E263" s="33">
        <f>E264</f>
        <v>6365</v>
      </c>
    </row>
    <row r="264" spans="1:5" ht="14.25">
      <c r="A264" s="231"/>
      <c r="B264" s="21" t="s">
        <v>204</v>
      </c>
      <c r="C264" s="30"/>
      <c r="D264" s="30"/>
      <c r="E264" s="33">
        <f>E265+E266</f>
        <v>6365</v>
      </c>
    </row>
    <row r="265" spans="1:5" ht="14.25">
      <c r="A265" s="231"/>
      <c r="B265" s="21" t="s">
        <v>242</v>
      </c>
      <c r="C265" s="30"/>
      <c r="D265" s="30"/>
      <c r="E265" s="33">
        <v>6347</v>
      </c>
    </row>
    <row r="266" spans="1:5" ht="28.5" customHeight="1">
      <c r="A266" s="231"/>
      <c r="B266" s="21" t="s">
        <v>105</v>
      </c>
      <c r="C266" s="30"/>
      <c r="D266" s="30"/>
      <c r="E266" s="33">
        <v>18</v>
      </c>
    </row>
    <row r="267" spans="1:5" ht="29.25" customHeight="1">
      <c r="A267" s="231"/>
      <c r="B267" s="21" t="s">
        <v>164</v>
      </c>
      <c r="C267" s="30"/>
      <c r="D267" s="30"/>
      <c r="E267" s="33">
        <f>E268</f>
        <v>1500</v>
      </c>
    </row>
    <row r="268" spans="1:5" ht="27.75" customHeight="1">
      <c r="A268" s="231"/>
      <c r="B268" s="22" t="s">
        <v>597</v>
      </c>
      <c r="C268" s="30"/>
      <c r="D268" s="30"/>
      <c r="E268" s="33">
        <v>1500</v>
      </c>
    </row>
    <row r="269" spans="1:5" ht="14.25">
      <c r="A269" s="231" t="s">
        <v>243</v>
      </c>
      <c r="B269" s="21" t="s">
        <v>244</v>
      </c>
      <c r="C269" s="30" t="s">
        <v>120</v>
      </c>
      <c r="D269" s="30" t="s">
        <v>107</v>
      </c>
      <c r="E269" s="33">
        <f>E270</f>
        <v>4595</v>
      </c>
    </row>
    <row r="270" spans="1:5" ht="14.25">
      <c r="A270" s="231"/>
      <c r="B270" s="21" t="s">
        <v>245</v>
      </c>
      <c r="C270" s="30"/>
      <c r="D270" s="30"/>
      <c r="E270" s="33">
        <v>4595</v>
      </c>
    </row>
    <row r="271" spans="1:5" ht="42.75">
      <c r="A271" s="231" t="s">
        <v>246</v>
      </c>
      <c r="B271" s="21" t="s">
        <v>626</v>
      </c>
      <c r="C271" s="30" t="s">
        <v>120</v>
      </c>
      <c r="D271" s="30" t="s">
        <v>75</v>
      </c>
      <c r="E271" s="33">
        <f>E272</f>
        <v>4323</v>
      </c>
    </row>
    <row r="272" spans="1:5" ht="14.25">
      <c r="A272" s="231"/>
      <c r="B272" s="21" t="s">
        <v>204</v>
      </c>
      <c r="C272" s="30"/>
      <c r="D272" s="30"/>
      <c r="E272" s="33">
        <f>E273+E274+E275</f>
        <v>4323</v>
      </c>
    </row>
    <row r="273" spans="1:5" ht="14.25">
      <c r="A273" s="231"/>
      <c r="B273" s="21" t="s">
        <v>247</v>
      </c>
      <c r="C273" s="30"/>
      <c r="D273" s="30"/>
      <c r="E273" s="33">
        <v>2592</v>
      </c>
    </row>
    <row r="274" spans="1:5" ht="28.5">
      <c r="A274" s="231"/>
      <c r="B274" s="21" t="s">
        <v>596</v>
      </c>
      <c r="C274" s="30"/>
      <c r="D274" s="30"/>
      <c r="E274" s="33">
        <v>10</v>
      </c>
    </row>
    <row r="275" spans="1:5" ht="14.25">
      <c r="A275" s="231"/>
      <c r="B275" s="21" t="s">
        <v>248</v>
      </c>
      <c r="C275" s="30"/>
      <c r="D275" s="30"/>
      <c r="E275" s="33">
        <v>1721</v>
      </c>
    </row>
    <row r="276" spans="1:5" ht="15" thickBot="1">
      <c r="A276" s="231"/>
      <c r="B276" s="21"/>
      <c r="C276" s="30"/>
      <c r="D276" s="30"/>
      <c r="E276" s="33"/>
    </row>
    <row r="277" spans="1:5" ht="18" customHeight="1" thickBot="1">
      <c r="A277" s="230" t="s">
        <v>249</v>
      </c>
      <c r="B277" s="44" t="s">
        <v>250</v>
      </c>
      <c r="C277" s="41" t="s">
        <v>109</v>
      </c>
      <c r="D277" s="41"/>
      <c r="E277" s="43">
        <f>E278+E295</f>
        <v>366610</v>
      </c>
    </row>
    <row r="278" spans="1:5" ht="14.25">
      <c r="A278" s="231" t="s">
        <v>251</v>
      </c>
      <c r="B278" s="21" t="s">
        <v>252</v>
      </c>
      <c r="C278" s="30" t="s">
        <v>109</v>
      </c>
      <c r="D278" s="30" t="s">
        <v>56</v>
      </c>
      <c r="E278" s="33">
        <f>E279+E285+E287+E290+E293</f>
        <v>350370</v>
      </c>
    </row>
    <row r="279" spans="1:5" ht="28.5">
      <c r="A279" s="231"/>
      <c r="B279" s="21" t="s">
        <v>253</v>
      </c>
      <c r="C279" s="30"/>
      <c r="D279" s="30"/>
      <c r="E279" s="33">
        <f>E280+E281+E282+E283+E284</f>
        <v>299145</v>
      </c>
    </row>
    <row r="280" spans="1:5" ht="14.25">
      <c r="A280" s="231"/>
      <c r="B280" s="21" t="s">
        <v>254</v>
      </c>
      <c r="C280" s="30"/>
      <c r="D280" s="30"/>
      <c r="E280" s="33">
        <v>280230</v>
      </c>
    </row>
    <row r="281" spans="1:5" ht="14.25">
      <c r="A281" s="231"/>
      <c r="B281" s="21" t="s">
        <v>255</v>
      </c>
      <c r="C281" s="30"/>
      <c r="D281" s="30"/>
      <c r="E281" s="33">
        <v>158</v>
      </c>
    </row>
    <row r="282" spans="1:5" ht="14.25">
      <c r="A282" s="231"/>
      <c r="B282" s="21" t="s">
        <v>256</v>
      </c>
      <c r="C282" s="30"/>
      <c r="D282" s="30"/>
      <c r="E282" s="33">
        <v>18315</v>
      </c>
    </row>
    <row r="283" spans="1:5" ht="42.75">
      <c r="A283" s="231"/>
      <c r="B283" s="21" t="s">
        <v>257</v>
      </c>
      <c r="C283" s="30"/>
      <c r="D283" s="30"/>
      <c r="E283" s="33">
        <v>280</v>
      </c>
    </row>
    <row r="284" spans="1:5" ht="27.75" customHeight="1">
      <c r="A284" s="231"/>
      <c r="B284" s="21" t="s">
        <v>105</v>
      </c>
      <c r="C284" s="30"/>
      <c r="D284" s="30"/>
      <c r="E284" s="33">
        <v>162</v>
      </c>
    </row>
    <row r="285" spans="1:5" ht="28.5" customHeight="1">
      <c r="A285" s="231"/>
      <c r="B285" s="21" t="s">
        <v>164</v>
      </c>
      <c r="C285" s="30"/>
      <c r="D285" s="30"/>
      <c r="E285" s="33">
        <f>E286</f>
        <v>1991</v>
      </c>
    </row>
    <row r="286" spans="1:5" ht="28.5">
      <c r="A286" s="231"/>
      <c r="B286" s="22" t="s">
        <v>598</v>
      </c>
      <c r="C286" s="30"/>
      <c r="D286" s="30"/>
      <c r="E286" s="33">
        <v>1991</v>
      </c>
    </row>
    <row r="287" spans="1:5" ht="31.5" customHeight="1">
      <c r="A287" s="231"/>
      <c r="B287" s="21" t="s">
        <v>258</v>
      </c>
      <c r="C287" s="30"/>
      <c r="D287" s="30"/>
      <c r="E287" s="33">
        <f>E288+E289</f>
        <v>16656</v>
      </c>
    </row>
    <row r="288" spans="1:5" ht="14.25">
      <c r="A288" s="231"/>
      <c r="B288" s="21" t="s">
        <v>259</v>
      </c>
      <c r="C288" s="30"/>
      <c r="D288" s="30"/>
      <c r="E288" s="33">
        <v>16308</v>
      </c>
    </row>
    <row r="289" spans="1:5" ht="14.25">
      <c r="A289" s="231"/>
      <c r="B289" s="21" t="s">
        <v>260</v>
      </c>
      <c r="C289" s="30"/>
      <c r="D289" s="30"/>
      <c r="E289" s="33">
        <v>348</v>
      </c>
    </row>
    <row r="290" spans="1:5" ht="14.25">
      <c r="A290" s="231"/>
      <c r="B290" s="21" t="s">
        <v>261</v>
      </c>
      <c r="C290" s="30"/>
      <c r="D290" s="30"/>
      <c r="E290" s="33">
        <f>E291+E292</f>
        <v>7938</v>
      </c>
    </row>
    <row r="291" spans="1:5" ht="28.5">
      <c r="A291" s="231"/>
      <c r="B291" s="21" t="s">
        <v>262</v>
      </c>
      <c r="C291" s="30"/>
      <c r="D291" s="30"/>
      <c r="E291" s="33">
        <v>150</v>
      </c>
    </row>
    <row r="292" spans="1:5" ht="14.25">
      <c r="A292" s="231"/>
      <c r="B292" s="21" t="s">
        <v>260</v>
      </c>
      <c r="C292" s="30"/>
      <c r="D292" s="30"/>
      <c r="E292" s="33">
        <v>7788</v>
      </c>
    </row>
    <row r="293" spans="1:5" ht="14.25">
      <c r="A293" s="231"/>
      <c r="B293" s="21" t="s">
        <v>263</v>
      </c>
      <c r="C293" s="30"/>
      <c r="D293" s="30"/>
      <c r="E293" s="33">
        <f>E294</f>
        <v>24640</v>
      </c>
    </row>
    <row r="294" spans="1:5" ht="28.5">
      <c r="A294" s="231"/>
      <c r="B294" s="21" t="s">
        <v>264</v>
      </c>
      <c r="C294" s="30"/>
      <c r="D294" s="30"/>
      <c r="E294" s="33">
        <v>24640</v>
      </c>
    </row>
    <row r="295" spans="1:5" ht="14.25">
      <c r="A295" s="231" t="s">
        <v>265</v>
      </c>
      <c r="B295" s="21" t="s">
        <v>266</v>
      </c>
      <c r="C295" s="30" t="s">
        <v>109</v>
      </c>
      <c r="D295" s="30" t="s">
        <v>102</v>
      </c>
      <c r="E295" s="33">
        <f>E296</f>
        <v>16240</v>
      </c>
    </row>
    <row r="296" spans="1:5" ht="28.5">
      <c r="A296" s="231"/>
      <c r="B296" s="21" t="s">
        <v>208</v>
      </c>
      <c r="C296" s="30"/>
      <c r="D296" s="30"/>
      <c r="E296" s="33">
        <f>E297+E298+E299+E300</f>
        <v>16240</v>
      </c>
    </row>
    <row r="297" spans="1:5" ht="14.25">
      <c r="A297" s="231"/>
      <c r="B297" s="21" t="s">
        <v>267</v>
      </c>
      <c r="C297" s="30"/>
      <c r="D297" s="30"/>
      <c r="E297" s="33">
        <v>3446</v>
      </c>
    </row>
    <row r="298" spans="1:5" ht="14.25">
      <c r="A298" s="231"/>
      <c r="B298" s="21" t="s">
        <v>268</v>
      </c>
      <c r="C298" s="30"/>
      <c r="D298" s="30"/>
      <c r="E298" s="33">
        <v>10696</v>
      </c>
    </row>
    <row r="299" spans="1:5" ht="28.5">
      <c r="A299" s="231"/>
      <c r="B299" s="21" t="s">
        <v>269</v>
      </c>
      <c r="C299" s="30"/>
      <c r="D299" s="30"/>
      <c r="E299" s="33">
        <v>1648</v>
      </c>
    </row>
    <row r="300" spans="1:5" ht="30.75" customHeight="1">
      <c r="A300" s="231"/>
      <c r="B300" s="21" t="s">
        <v>105</v>
      </c>
      <c r="C300" s="30"/>
      <c r="D300" s="30"/>
      <c r="E300" s="33">
        <v>450</v>
      </c>
    </row>
    <row r="301" spans="1:5" ht="15" thickBot="1">
      <c r="A301" s="231"/>
      <c r="B301" s="21"/>
      <c r="C301" s="30"/>
      <c r="D301" s="30"/>
      <c r="E301" s="33"/>
    </row>
    <row r="302" spans="1:5" ht="14.25" customHeight="1" thickBot="1">
      <c r="A302" s="230" t="s">
        <v>270</v>
      </c>
      <c r="B302" s="44" t="s">
        <v>271</v>
      </c>
      <c r="C302" s="41" t="s">
        <v>114</v>
      </c>
      <c r="D302" s="41"/>
      <c r="E302" s="43">
        <f>E303+E306+E329</f>
        <v>145506</v>
      </c>
    </row>
    <row r="303" spans="1:5" ht="14.25">
      <c r="A303" s="231" t="s">
        <v>272</v>
      </c>
      <c r="B303" s="21" t="s">
        <v>273</v>
      </c>
      <c r="C303" s="30" t="s">
        <v>114</v>
      </c>
      <c r="D303" s="30" t="s">
        <v>4</v>
      </c>
      <c r="E303" s="33">
        <f>E304+E305</f>
        <v>25897</v>
      </c>
    </row>
    <row r="304" spans="1:5" ht="28.5">
      <c r="A304" s="231"/>
      <c r="B304" s="21" t="s">
        <v>274</v>
      </c>
      <c r="C304" s="30"/>
      <c r="D304" s="30"/>
      <c r="E304" s="33">
        <v>16315</v>
      </c>
    </row>
    <row r="305" spans="1:5" ht="29.25" customHeight="1">
      <c r="A305" s="231"/>
      <c r="B305" s="21" t="s">
        <v>275</v>
      </c>
      <c r="C305" s="30"/>
      <c r="D305" s="30"/>
      <c r="E305" s="33">
        <v>9582</v>
      </c>
    </row>
    <row r="306" spans="1:5" ht="14.25">
      <c r="A306" s="231" t="s">
        <v>276</v>
      </c>
      <c r="B306" s="21" t="s">
        <v>277</v>
      </c>
      <c r="C306" s="30" t="s">
        <v>114</v>
      </c>
      <c r="D306" s="30" t="s">
        <v>5</v>
      </c>
      <c r="E306" s="33">
        <f>E307+E321+E323+E327+E325</f>
        <v>116802</v>
      </c>
    </row>
    <row r="307" spans="1:5" ht="28.5">
      <c r="A307" s="231"/>
      <c r="B307" s="21" t="s">
        <v>278</v>
      </c>
      <c r="C307" s="30"/>
      <c r="D307" s="30"/>
      <c r="E307" s="33">
        <f>SUM(E308:E320)</f>
        <v>109650</v>
      </c>
    </row>
    <row r="308" spans="1:6" ht="29.25" customHeight="1">
      <c r="A308" s="231"/>
      <c r="B308" s="22" t="s">
        <v>600</v>
      </c>
      <c r="C308" s="30"/>
      <c r="D308" s="30"/>
      <c r="E308" s="33">
        <v>581</v>
      </c>
      <c r="F308" s="11"/>
    </row>
    <row r="309" spans="1:6" ht="57" customHeight="1">
      <c r="A309" s="231"/>
      <c r="B309" s="22" t="s">
        <v>567</v>
      </c>
      <c r="C309" s="30"/>
      <c r="D309" s="30"/>
      <c r="E309" s="33">
        <v>53882</v>
      </c>
      <c r="F309" s="11"/>
    </row>
    <row r="310" spans="1:6" ht="57">
      <c r="A310" s="231"/>
      <c r="B310" s="22" t="s">
        <v>568</v>
      </c>
      <c r="C310" s="30"/>
      <c r="D310" s="30"/>
      <c r="E310" s="33">
        <v>12130</v>
      </c>
      <c r="F310" s="11"/>
    </row>
    <row r="311" spans="1:6" ht="28.5">
      <c r="A311" s="231"/>
      <c r="B311" s="27" t="s">
        <v>569</v>
      </c>
      <c r="C311" s="30"/>
      <c r="D311" s="30"/>
      <c r="E311" s="33">
        <v>1491</v>
      </c>
      <c r="F311" s="11"/>
    </row>
    <row r="312" spans="1:6" ht="28.5">
      <c r="A312" s="231"/>
      <c r="B312" s="27" t="s">
        <v>570</v>
      </c>
      <c r="C312" s="30"/>
      <c r="D312" s="30"/>
      <c r="E312" s="33">
        <v>4722</v>
      </c>
      <c r="F312" s="11"/>
    </row>
    <row r="313" spans="1:6" ht="14.25">
      <c r="A313" s="231"/>
      <c r="B313" s="22" t="s">
        <v>524</v>
      </c>
      <c r="C313" s="30"/>
      <c r="D313" s="30"/>
      <c r="E313" s="33">
        <v>8485</v>
      </c>
      <c r="F313" s="11"/>
    </row>
    <row r="314" spans="1:6" ht="28.5" customHeight="1">
      <c r="A314" s="231"/>
      <c r="B314" s="22" t="s">
        <v>571</v>
      </c>
      <c r="C314" s="30"/>
      <c r="D314" s="30"/>
      <c r="E314" s="33">
        <v>2292</v>
      </c>
      <c r="F314" s="11"/>
    </row>
    <row r="315" spans="1:6" ht="28.5">
      <c r="A315" s="231"/>
      <c r="B315" s="22" t="s">
        <v>613</v>
      </c>
      <c r="C315" s="30"/>
      <c r="D315" s="30"/>
      <c r="E315" s="33">
        <v>1770</v>
      </c>
      <c r="F315" s="11"/>
    </row>
    <row r="316" spans="1:6" ht="14.25">
      <c r="A316" s="231"/>
      <c r="B316" s="22" t="s">
        <v>573</v>
      </c>
      <c r="C316" s="30"/>
      <c r="D316" s="30"/>
      <c r="E316" s="33">
        <v>14289</v>
      </c>
      <c r="F316" s="11"/>
    </row>
    <row r="317" spans="1:6" ht="28.5">
      <c r="A317" s="231"/>
      <c r="B317" s="22" t="s">
        <v>574</v>
      </c>
      <c r="C317" s="30"/>
      <c r="D317" s="30"/>
      <c r="E317" s="33">
        <v>714</v>
      </c>
      <c r="F317" s="11"/>
    </row>
    <row r="318" spans="1:6" ht="28.5">
      <c r="A318" s="231"/>
      <c r="B318" s="22" t="s">
        <v>575</v>
      </c>
      <c r="C318" s="30"/>
      <c r="D318" s="30"/>
      <c r="E318" s="33">
        <v>5687</v>
      </c>
      <c r="F318" s="11"/>
    </row>
    <row r="319" spans="1:6" ht="15.75" customHeight="1">
      <c r="A319" s="231"/>
      <c r="B319" s="22" t="s">
        <v>576</v>
      </c>
      <c r="C319" s="30"/>
      <c r="D319" s="30"/>
      <c r="E319" s="33">
        <v>3002</v>
      </c>
      <c r="F319" s="11"/>
    </row>
    <row r="320" spans="1:6" ht="14.25">
      <c r="A320" s="231"/>
      <c r="B320" s="22" t="s">
        <v>577</v>
      </c>
      <c r="C320" s="30"/>
      <c r="D320" s="30"/>
      <c r="E320" s="33">
        <v>605</v>
      </c>
      <c r="F320" s="11"/>
    </row>
    <row r="321" spans="1:6" ht="28.5">
      <c r="A321" s="231"/>
      <c r="B321" s="21" t="s">
        <v>178</v>
      </c>
      <c r="C321" s="30"/>
      <c r="D321" s="30"/>
      <c r="E321" s="33">
        <f>E322</f>
        <v>4756</v>
      </c>
      <c r="F321" s="11"/>
    </row>
    <row r="322" spans="1:6" ht="28.5">
      <c r="A322" s="231"/>
      <c r="B322" s="21" t="s">
        <v>599</v>
      </c>
      <c r="C322" s="30"/>
      <c r="D322" s="30"/>
      <c r="E322" s="33">
        <v>4756</v>
      </c>
      <c r="F322" s="11"/>
    </row>
    <row r="323" spans="1:6" ht="28.5">
      <c r="A323" s="231"/>
      <c r="B323" s="21" t="s">
        <v>253</v>
      </c>
      <c r="C323" s="30"/>
      <c r="D323" s="30"/>
      <c r="E323" s="33">
        <f>E324</f>
        <v>1846</v>
      </c>
      <c r="F323" s="11"/>
    </row>
    <row r="324" spans="1:6" ht="27" customHeight="1">
      <c r="A324" s="231"/>
      <c r="B324" s="21" t="s">
        <v>279</v>
      </c>
      <c r="C324" s="30"/>
      <c r="D324" s="30"/>
      <c r="E324" s="33">
        <v>1846</v>
      </c>
      <c r="F324" s="11"/>
    </row>
    <row r="325" spans="1:6" ht="14.25">
      <c r="A325" s="231"/>
      <c r="B325" s="21" t="s">
        <v>155</v>
      </c>
      <c r="C325" s="30"/>
      <c r="D325" s="30"/>
      <c r="E325" s="33">
        <f>E326</f>
        <v>350</v>
      </c>
      <c r="F325" s="11"/>
    </row>
    <row r="326" spans="1:6" ht="28.5">
      <c r="A326" s="231"/>
      <c r="B326" s="22" t="s">
        <v>601</v>
      </c>
      <c r="C326" s="30"/>
      <c r="D326" s="30"/>
      <c r="E326" s="33">
        <v>350</v>
      </c>
      <c r="F326" s="11"/>
    </row>
    <row r="327" spans="1:6" ht="14.25">
      <c r="A327" s="231"/>
      <c r="B327" s="21" t="s">
        <v>602</v>
      </c>
      <c r="C327" s="30"/>
      <c r="D327" s="30"/>
      <c r="E327" s="33">
        <f>E328</f>
        <v>200</v>
      </c>
      <c r="F327" s="11"/>
    </row>
    <row r="328" spans="1:6" ht="28.5">
      <c r="A328" s="231"/>
      <c r="B328" s="22" t="s">
        <v>543</v>
      </c>
      <c r="C328" s="30"/>
      <c r="D328" s="30"/>
      <c r="E328" s="33">
        <v>200</v>
      </c>
      <c r="F328" s="11"/>
    </row>
    <row r="329" spans="1:5" ht="14.25">
      <c r="A329" s="231" t="s">
        <v>280</v>
      </c>
      <c r="B329" s="21" t="s">
        <v>452</v>
      </c>
      <c r="C329" s="30"/>
      <c r="D329" s="30"/>
      <c r="E329" s="33">
        <f>E330</f>
        <v>2807</v>
      </c>
    </row>
    <row r="330" spans="1:5" ht="28.5">
      <c r="A330" s="231"/>
      <c r="B330" s="21" t="s">
        <v>216</v>
      </c>
      <c r="C330" s="30"/>
      <c r="D330" s="30"/>
      <c r="E330" s="33">
        <f>E331</f>
        <v>2807</v>
      </c>
    </row>
    <row r="331" spans="1:5" ht="29.25" thickBot="1">
      <c r="A331" s="235"/>
      <c r="B331" s="28" t="s">
        <v>565</v>
      </c>
      <c r="C331" s="31"/>
      <c r="D331" s="31"/>
      <c r="E331" s="37">
        <v>2807</v>
      </c>
    </row>
    <row r="332" spans="2:5" ht="14.25">
      <c r="B332" s="18"/>
      <c r="C332" s="18"/>
      <c r="D332" s="18"/>
      <c r="E332" s="18"/>
    </row>
    <row r="333" spans="2:5" ht="14.25">
      <c r="B333" s="18"/>
      <c r="C333" s="18"/>
      <c r="D333" s="18"/>
      <c r="E333" s="18"/>
    </row>
    <row r="334" spans="2:5" ht="14.25">
      <c r="B334" s="18"/>
      <c r="C334" s="18"/>
      <c r="D334" s="18"/>
      <c r="E334" s="18"/>
    </row>
    <row r="335" spans="2:5" ht="14.25">
      <c r="B335" s="18"/>
      <c r="C335" s="18"/>
      <c r="D335" s="18"/>
      <c r="E335" s="18"/>
    </row>
    <row r="336" spans="2:5" ht="14.25">
      <c r="B336" s="18"/>
      <c r="C336" s="18"/>
      <c r="D336" s="18"/>
      <c r="E336" s="18"/>
    </row>
    <row r="337" spans="2:5" ht="14.25">
      <c r="B337" s="18"/>
      <c r="C337" s="18"/>
      <c r="D337" s="18"/>
      <c r="E337" s="18"/>
    </row>
    <row r="338" spans="2:5" ht="14.25">
      <c r="B338" s="18"/>
      <c r="C338" s="18"/>
      <c r="D338" s="18"/>
      <c r="E338" s="18"/>
    </row>
    <row r="339" spans="2:5" ht="14.25">
      <c r="B339" s="18"/>
      <c r="C339" s="18"/>
      <c r="D339" s="18"/>
      <c r="E339" s="18"/>
    </row>
    <row r="340" spans="2:5" ht="14.25">
      <c r="B340" s="18"/>
      <c r="C340" s="18"/>
      <c r="D340" s="18"/>
      <c r="E340" s="18"/>
    </row>
    <row r="341" spans="2:5" ht="14.25">
      <c r="B341" s="18"/>
      <c r="C341" s="18"/>
      <c r="D341" s="18"/>
      <c r="E341" s="18"/>
    </row>
    <row r="342" spans="2:5" ht="14.25">
      <c r="B342" s="18"/>
      <c r="C342" s="18"/>
      <c r="D342" s="18"/>
      <c r="E342" s="18"/>
    </row>
    <row r="343" spans="2:5" ht="14.25">
      <c r="B343" s="18"/>
      <c r="C343" s="18"/>
      <c r="D343" s="18"/>
      <c r="E343" s="18"/>
    </row>
    <row r="344" spans="2:5" ht="14.25">
      <c r="B344" s="18"/>
      <c r="C344" s="18"/>
      <c r="D344" s="18"/>
      <c r="E344" s="18"/>
    </row>
    <row r="345" spans="2:5" ht="14.25">
      <c r="B345" s="18"/>
      <c r="C345" s="18"/>
      <c r="D345" s="18"/>
      <c r="E345" s="18"/>
    </row>
    <row r="346" spans="2:5" ht="14.25">
      <c r="B346" s="18"/>
      <c r="C346" s="18"/>
      <c r="D346" s="18"/>
      <c r="E346" s="18"/>
    </row>
    <row r="347" spans="2:5" ht="14.25">
      <c r="B347" s="18"/>
      <c r="C347" s="18"/>
      <c r="D347" s="18"/>
      <c r="E347" s="18"/>
    </row>
    <row r="348" spans="2:5" ht="14.25">
      <c r="B348" s="18"/>
      <c r="C348" s="18"/>
      <c r="D348" s="18"/>
      <c r="E348" s="18"/>
    </row>
    <row r="349" spans="2:5" ht="14.25">
      <c r="B349" s="18"/>
      <c r="C349" s="18"/>
      <c r="D349" s="18"/>
      <c r="E349" s="18"/>
    </row>
    <row r="350" spans="2:5" ht="14.25">
      <c r="B350" s="18"/>
      <c r="C350" s="18"/>
      <c r="D350" s="18"/>
      <c r="E350" s="18"/>
    </row>
    <row r="351" spans="2:5" ht="14.25">
      <c r="B351" s="18"/>
      <c r="C351" s="18"/>
      <c r="D351" s="18"/>
      <c r="E351" s="18"/>
    </row>
    <row r="352" spans="2:5" ht="14.25">
      <c r="B352" s="18"/>
      <c r="C352" s="18"/>
      <c r="D352" s="18"/>
      <c r="E352" s="18"/>
    </row>
    <row r="353" spans="2:5" ht="14.25">
      <c r="B353" s="18"/>
      <c r="C353" s="18"/>
      <c r="D353" s="18"/>
      <c r="E353" s="18"/>
    </row>
    <row r="354" spans="2:5" ht="14.25">
      <c r="B354" s="18"/>
      <c r="C354" s="18"/>
      <c r="D354" s="18"/>
      <c r="E354" s="18"/>
    </row>
    <row r="355" spans="2:5" ht="14.25">
      <c r="B355" s="18"/>
      <c r="C355" s="18"/>
      <c r="D355" s="18"/>
      <c r="E355" s="18"/>
    </row>
    <row r="356" spans="2:5" ht="14.25">
      <c r="B356" s="18"/>
      <c r="C356" s="18"/>
      <c r="D356" s="18"/>
      <c r="E356" s="18"/>
    </row>
    <row r="357" spans="2:5" ht="14.25">
      <c r="B357" s="18"/>
      <c r="C357" s="18"/>
      <c r="D357" s="18"/>
      <c r="E357" s="18"/>
    </row>
    <row r="358" spans="2:5" ht="14.25">
      <c r="B358" s="18"/>
      <c r="C358" s="18"/>
      <c r="D358" s="18"/>
      <c r="E358" s="18"/>
    </row>
    <row r="359" spans="2:5" ht="14.25">
      <c r="B359" s="18"/>
      <c r="C359" s="18"/>
      <c r="D359" s="18"/>
      <c r="E359" s="18"/>
    </row>
    <row r="360" spans="2:5" ht="14.25">
      <c r="B360" s="18"/>
      <c r="C360" s="18"/>
      <c r="D360" s="18"/>
      <c r="E360" s="18"/>
    </row>
    <row r="361" spans="2:5" ht="14.25">
      <c r="B361" s="18"/>
      <c r="C361" s="18"/>
      <c r="D361" s="18"/>
      <c r="E361" s="18"/>
    </row>
    <row r="362" spans="2:5" ht="14.25">
      <c r="B362" s="18"/>
      <c r="C362" s="18"/>
      <c r="D362" s="18"/>
      <c r="E362" s="18"/>
    </row>
    <row r="363" spans="2:5" ht="14.25">
      <c r="B363" s="18"/>
      <c r="C363" s="18"/>
      <c r="D363" s="18"/>
      <c r="E363" s="18"/>
    </row>
    <row r="364" spans="2:5" ht="14.25">
      <c r="B364" s="18"/>
      <c r="C364" s="18"/>
      <c r="D364" s="18"/>
      <c r="E364" s="18"/>
    </row>
    <row r="365" spans="2:5" ht="14.25">
      <c r="B365" s="18"/>
      <c r="C365" s="18"/>
      <c r="D365" s="18"/>
      <c r="E365" s="18"/>
    </row>
    <row r="366" spans="2:5" ht="14.25">
      <c r="B366" s="18"/>
      <c r="C366" s="18"/>
      <c r="D366" s="18"/>
      <c r="E366" s="18"/>
    </row>
    <row r="367" spans="2:5" ht="14.25">
      <c r="B367" s="18"/>
      <c r="C367" s="18"/>
      <c r="D367" s="18"/>
      <c r="E367" s="18"/>
    </row>
    <row r="368" spans="2:5" ht="14.25">
      <c r="B368" s="18"/>
      <c r="C368" s="18"/>
      <c r="D368" s="18"/>
      <c r="E368" s="18"/>
    </row>
    <row r="369" spans="2:5" ht="14.25">
      <c r="B369" s="18"/>
      <c r="C369" s="18"/>
      <c r="D369" s="18"/>
      <c r="E369" s="18"/>
    </row>
    <row r="370" spans="2:5" ht="14.25">
      <c r="B370" s="18"/>
      <c r="C370" s="18"/>
      <c r="D370" s="18"/>
      <c r="E370" s="18"/>
    </row>
    <row r="371" spans="2:5" ht="14.25">
      <c r="B371" s="18"/>
      <c r="C371" s="18"/>
      <c r="D371" s="18"/>
      <c r="E371" s="18"/>
    </row>
    <row r="372" spans="2:5" ht="14.25">
      <c r="B372" s="18"/>
      <c r="C372" s="18"/>
      <c r="D372" s="18"/>
      <c r="E372" s="18"/>
    </row>
    <row r="373" spans="2:5" ht="14.25">
      <c r="B373" s="18"/>
      <c r="C373" s="18"/>
      <c r="D373" s="18"/>
      <c r="E373" s="18"/>
    </row>
  </sheetData>
  <mergeCells count="4">
    <mergeCell ref="A5:E5"/>
    <mergeCell ref="C1:E1"/>
    <mergeCell ref="C2:E2"/>
    <mergeCell ref="C3:E3"/>
  </mergeCells>
  <printOptions/>
  <pageMargins left="0.7874015748031497" right="0.7874015748031497" top="0.5905511811023623" bottom="0.5905511811023623" header="0.196850393700787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7"/>
  <sheetViews>
    <sheetView zoomScaleSheetLayoutView="100" workbookViewId="0" topLeftCell="A1">
      <selection activeCell="A404" sqref="A404"/>
    </sheetView>
  </sheetViews>
  <sheetFormatPr defaultColWidth="9.00390625" defaultRowHeight="12.75"/>
  <cols>
    <col min="1" max="1" width="58.25390625" style="13" customWidth="1"/>
    <col min="2" max="2" width="5.75390625" style="13" customWidth="1"/>
    <col min="3" max="3" width="5.875" style="13" customWidth="1"/>
    <col min="4" max="4" width="6.125" style="13" customWidth="1"/>
    <col min="5" max="5" width="0" style="13" hidden="1" customWidth="1"/>
    <col min="6" max="6" width="6.75390625" style="13" hidden="1" customWidth="1"/>
    <col min="7" max="7" width="10.75390625" style="13" hidden="1" customWidth="1"/>
    <col min="8" max="8" width="8.25390625" style="13" hidden="1" customWidth="1"/>
    <col min="9" max="9" width="10.125" style="13" customWidth="1"/>
    <col min="10" max="16384" width="9.125" style="1" customWidth="1"/>
  </cols>
  <sheetData>
    <row r="1" spans="3:9" ht="14.25">
      <c r="C1" s="245" t="s">
        <v>283</v>
      </c>
      <c r="D1" s="245"/>
      <c r="E1" s="245"/>
      <c r="F1" s="245"/>
      <c r="G1" s="245"/>
      <c r="H1" s="245"/>
      <c r="I1" s="245"/>
    </row>
    <row r="2" spans="3:9" ht="14.25">
      <c r="C2" s="245" t="s">
        <v>52</v>
      </c>
      <c r="D2" s="245"/>
      <c r="E2" s="245"/>
      <c r="F2" s="245"/>
      <c r="G2" s="245"/>
      <c r="H2" s="245"/>
      <c r="I2" s="245"/>
    </row>
    <row r="3" spans="3:9" ht="14.25">
      <c r="C3" s="245" t="s">
        <v>614</v>
      </c>
      <c r="D3" s="245"/>
      <c r="E3" s="245"/>
      <c r="F3" s="245"/>
      <c r="G3" s="245"/>
      <c r="H3" s="245"/>
      <c r="I3" s="245"/>
    </row>
    <row r="4" ht="14.25"/>
    <row r="5" spans="1:9" ht="15" customHeight="1">
      <c r="A5" s="249" t="s">
        <v>284</v>
      </c>
      <c r="B5" s="249"/>
      <c r="C5" s="249"/>
      <c r="D5" s="249"/>
      <c r="E5" s="249"/>
      <c r="F5" s="249"/>
      <c r="G5" s="249"/>
      <c r="H5" s="249"/>
      <c r="I5" s="249"/>
    </row>
    <row r="6" ht="15" thickBot="1"/>
    <row r="7" spans="1:16" ht="90.75" thickBot="1">
      <c r="A7" s="70" t="s">
        <v>285</v>
      </c>
      <c r="B7" s="71" t="s">
        <v>286</v>
      </c>
      <c r="C7" s="71" t="s">
        <v>287</v>
      </c>
      <c r="D7" s="71" t="s">
        <v>1</v>
      </c>
      <c r="E7" s="69" t="s">
        <v>288</v>
      </c>
      <c r="F7" s="69" t="s">
        <v>289</v>
      </c>
      <c r="G7" s="69" t="s">
        <v>288</v>
      </c>
      <c r="H7" s="69" t="s">
        <v>289</v>
      </c>
      <c r="I7" s="68" t="s">
        <v>15</v>
      </c>
      <c r="J7" s="2"/>
      <c r="K7" s="2"/>
      <c r="L7" s="2"/>
      <c r="M7" s="3"/>
      <c r="N7" s="3"/>
      <c r="O7" s="3"/>
      <c r="P7" s="3"/>
    </row>
    <row r="8" spans="1:16" ht="15.75" thickBot="1">
      <c r="A8" s="246" t="s">
        <v>290</v>
      </c>
      <c r="B8" s="247"/>
      <c r="C8" s="247"/>
      <c r="D8" s="247"/>
      <c r="E8" s="247"/>
      <c r="F8" s="247"/>
      <c r="G8" s="247"/>
      <c r="H8" s="248"/>
      <c r="I8" s="72">
        <f>I9+I53+I75+I87+I92+I95+I102+I108+I117+I143+I163+I172+I180+I188+I197+I202+I208+I213+I219+I224+I262+I265+I268+I271+I274+I277+I280+I283+I286+I289+I292+I295+I298+I301+I304+I307+I310+I314+I333+I337+I349+I355+I358+I374+I395+I399</f>
        <v>1657024</v>
      </c>
      <c r="J8" s="2"/>
      <c r="K8" s="2"/>
      <c r="L8" s="2"/>
      <c r="M8" s="3"/>
      <c r="N8" s="3"/>
      <c r="O8" s="3"/>
      <c r="P8" s="3"/>
    </row>
    <row r="9" spans="1:16" ht="15.75" thickBot="1">
      <c r="A9" s="73" t="s">
        <v>291</v>
      </c>
      <c r="B9" s="74" t="s">
        <v>292</v>
      </c>
      <c r="C9" s="75"/>
      <c r="D9" s="75"/>
      <c r="E9" s="49"/>
      <c r="F9" s="49"/>
      <c r="G9" s="49"/>
      <c r="H9" s="49"/>
      <c r="I9" s="76">
        <f>I10+I39+I43+I46</f>
        <v>108994</v>
      </c>
      <c r="J9" s="2"/>
      <c r="K9" s="2"/>
      <c r="L9" s="2"/>
      <c r="M9" s="3"/>
      <c r="N9" s="3"/>
      <c r="O9" s="3"/>
      <c r="P9" s="3"/>
    </row>
    <row r="10" spans="1:16" ht="15">
      <c r="A10" s="89" t="s">
        <v>17</v>
      </c>
      <c r="B10" s="92" t="s">
        <v>292</v>
      </c>
      <c r="C10" s="97" t="s">
        <v>293</v>
      </c>
      <c r="D10" s="97" t="s">
        <v>294</v>
      </c>
      <c r="E10" s="51"/>
      <c r="F10" s="51"/>
      <c r="G10" s="51"/>
      <c r="H10" s="51"/>
      <c r="I10" s="99">
        <f>I11+I12+I14+I20+I23+I27</f>
        <v>83493</v>
      </c>
      <c r="J10" s="2"/>
      <c r="K10" s="4"/>
      <c r="L10" s="2"/>
      <c r="M10" s="3"/>
      <c r="N10" s="3"/>
      <c r="O10" s="3"/>
      <c r="P10" s="3"/>
    </row>
    <row r="11" spans="1:16" ht="120">
      <c r="A11" s="90" t="s">
        <v>295</v>
      </c>
      <c r="B11" s="93" t="s">
        <v>292</v>
      </c>
      <c r="C11" s="93" t="s">
        <v>293</v>
      </c>
      <c r="D11" s="93" t="s">
        <v>296</v>
      </c>
      <c r="E11" s="52" t="s">
        <v>297</v>
      </c>
      <c r="F11" s="52" t="s">
        <v>298</v>
      </c>
      <c r="G11" s="52" t="s">
        <v>297</v>
      </c>
      <c r="H11" s="52" t="s">
        <v>292</v>
      </c>
      <c r="I11" s="100">
        <v>1235</v>
      </c>
      <c r="J11" s="3"/>
      <c r="K11" s="3"/>
      <c r="L11" s="3"/>
      <c r="M11" s="3"/>
      <c r="N11" s="3"/>
      <c r="O11" s="3"/>
      <c r="P11" s="3"/>
    </row>
    <row r="12" spans="1:16" ht="44.25" customHeight="1">
      <c r="A12" s="90" t="s">
        <v>299</v>
      </c>
      <c r="B12" s="93" t="s">
        <v>292</v>
      </c>
      <c r="C12" s="93" t="s">
        <v>293</v>
      </c>
      <c r="D12" s="93" t="s">
        <v>300</v>
      </c>
      <c r="E12" s="53"/>
      <c r="F12" s="53"/>
      <c r="G12" s="53"/>
      <c r="H12" s="53"/>
      <c r="I12" s="100">
        <f>I13</f>
        <v>1117</v>
      </c>
      <c r="J12" s="3"/>
      <c r="K12" s="3"/>
      <c r="L12" s="3"/>
      <c r="M12" s="3"/>
      <c r="N12" s="3"/>
      <c r="O12" s="3"/>
      <c r="P12" s="3"/>
    </row>
    <row r="13" spans="1:16" ht="114">
      <c r="A13" s="22" t="s">
        <v>301</v>
      </c>
      <c r="B13" s="94" t="s">
        <v>292</v>
      </c>
      <c r="C13" s="94" t="s">
        <v>293</v>
      </c>
      <c r="D13" s="94" t="s">
        <v>300</v>
      </c>
      <c r="E13" s="53" t="s">
        <v>297</v>
      </c>
      <c r="F13" s="53" t="s">
        <v>302</v>
      </c>
      <c r="G13" s="53" t="s">
        <v>297</v>
      </c>
      <c r="H13" s="53" t="s">
        <v>303</v>
      </c>
      <c r="I13" s="101">
        <v>1117</v>
      </c>
      <c r="J13" s="3"/>
      <c r="K13" s="3"/>
      <c r="L13" s="3"/>
      <c r="M13" s="3"/>
      <c r="N13" s="3"/>
      <c r="O13" s="3"/>
      <c r="P13" s="3"/>
    </row>
    <row r="14" spans="1:16" ht="30" customHeight="1">
      <c r="A14" s="90" t="s">
        <v>304</v>
      </c>
      <c r="B14" s="93" t="s">
        <v>292</v>
      </c>
      <c r="C14" s="93" t="s">
        <v>293</v>
      </c>
      <c r="D14" s="93" t="s">
        <v>305</v>
      </c>
      <c r="E14" s="53"/>
      <c r="F14" s="53"/>
      <c r="G14" s="53"/>
      <c r="H14" s="53"/>
      <c r="I14" s="100">
        <f>SUM(I15:I19)</f>
        <v>67345</v>
      </c>
      <c r="J14" s="3"/>
      <c r="K14" s="3"/>
      <c r="L14" s="3"/>
      <c r="M14" s="3"/>
      <c r="N14" s="3"/>
      <c r="O14" s="3"/>
      <c r="P14" s="3"/>
    </row>
    <row r="15" spans="1:16" ht="114">
      <c r="A15" s="22" t="s">
        <v>611</v>
      </c>
      <c r="B15" s="94" t="s">
        <v>292</v>
      </c>
      <c r="C15" s="94" t="s">
        <v>293</v>
      </c>
      <c r="D15" s="94" t="s">
        <v>305</v>
      </c>
      <c r="E15" s="53" t="s">
        <v>297</v>
      </c>
      <c r="F15" s="53" t="s">
        <v>303</v>
      </c>
      <c r="G15" s="53" t="s">
        <v>297</v>
      </c>
      <c r="H15" s="53" t="s">
        <v>303</v>
      </c>
      <c r="I15" s="101">
        <v>45856</v>
      </c>
      <c r="J15" s="3"/>
      <c r="K15" s="3"/>
      <c r="L15" s="3"/>
      <c r="M15" s="3"/>
      <c r="N15" s="3"/>
      <c r="O15" s="3"/>
      <c r="P15" s="3"/>
    </row>
    <row r="16" spans="1:16" ht="114">
      <c r="A16" s="22" t="s">
        <v>306</v>
      </c>
      <c r="B16" s="94" t="s">
        <v>292</v>
      </c>
      <c r="C16" s="94" t="s">
        <v>293</v>
      </c>
      <c r="D16" s="94" t="s">
        <v>305</v>
      </c>
      <c r="E16" s="53" t="s">
        <v>297</v>
      </c>
      <c r="F16" s="53" t="s">
        <v>303</v>
      </c>
      <c r="G16" s="53" t="s">
        <v>297</v>
      </c>
      <c r="H16" s="53" t="s">
        <v>303</v>
      </c>
      <c r="I16" s="101">
        <v>10127</v>
      </c>
      <c r="J16" s="3"/>
      <c r="K16" s="3"/>
      <c r="L16" s="3"/>
      <c r="M16" s="3"/>
      <c r="N16" s="3"/>
      <c r="O16" s="3"/>
      <c r="P16" s="3"/>
    </row>
    <row r="17" spans="1:16" ht="114">
      <c r="A17" s="22" t="s">
        <v>307</v>
      </c>
      <c r="B17" s="94" t="s">
        <v>292</v>
      </c>
      <c r="C17" s="94" t="s">
        <v>293</v>
      </c>
      <c r="D17" s="94" t="s">
        <v>305</v>
      </c>
      <c r="E17" s="53" t="s">
        <v>297</v>
      </c>
      <c r="F17" s="53" t="s">
        <v>303</v>
      </c>
      <c r="G17" s="53" t="s">
        <v>297</v>
      </c>
      <c r="H17" s="53" t="s">
        <v>303</v>
      </c>
      <c r="I17" s="101">
        <v>9009</v>
      </c>
      <c r="J17" s="3"/>
      <c r="K17" s="3"/>
      <c r="L17" s="3"/>
      <c r="M17" s="3"/>
      <c r="N17" s="3"/>
      <c r="O17" s="3"/>
      <c r="P17" s="3"/>
    </row>
    <row r="18" spans="1:16" ht="114">
      <c r="A18" s="22" t="s">
        <v>308</v>
      </c>
      <c r="B18" s="94" t="s">
        <v>292</v>
      </c>
      <c r="C18" s="94" t="s">
        <v>293</v>
      </c>
      <c r="D18" s="94" t="s">
        <v>305</v>
      </c>
      <c r="E18" s="53" t="s">
        <v>309</v>
      </c>
      <c r="F18" s="53" t="s">
        <v>303</v>
      </c>
      <c r="G18" s="53" t="s">
        <v>297</v>
      </c>
      <c r="H18" s="53"/>
      <c r="I18" s="101">
        <v>1923</v>
      </c>
      <c r="J18" s="3"/>
      <c r="K18" s="3"/>
      <c r="L18" s="3"/>
      <c r="M18" s="3"/>
      <c r="N18" s="3"/>
      <c r="O18" s="3"/>
      <c r="P18" s="3"/>
    </row>
    <row r="19" spans="1:16" ht="114">
      <c r="A19" s="22" t="s">
        <v>310</v>
      </c>
      <c r="B19" s="94" t="s">
        <v>292</v>
      </c>
      <c r="C19" s="94" t="s">
        <v>293</v>
      </c>
      <c r="D19" s="94" t="s">
        <v>305</v>
      </c>
      <c r="E19" s="53" t="s">
        <v>309</v>
      </c>
      <c r="F19" s="53" t="s">
        <v>303</v>
      </c>
      <c r="G19" s="53" t="s">
        <v>297</v>
      </c>
      <c r="H19" s="53"/>
      <c r="I19" s="101">
        <v>430</v>
      </c>
      <c r="J19" s="3"/>
      <c r="K19" s="3"/>
      <c r="L19" s="3"/>
      <c r="M19" s="3"/>
      <c r="N19" s="3"/>
      <c r="O19" s="3"/>
      <c r="P19" s="3"/>
    </row>
    <row r="20" spans="1:16" ht="32.25" customHeight="1">
      <c r="A20" s="90" t="s">
        <v>74</v>
      </c>
      <c r="B20" s="93" t="s">
        <v>292</v>
      </c>
      <c r="C20" s="93" t="s">
        <v>293</v>
      </c>
      <c r="D20" s="93" t="s">
        <v>311</v>
      </c>
      <c r="E20" s="52"/>
      <c r="F20" s="52"/>
      <c r="G20" s="52"/>
      <c r="H20" s="52"/>
      <c r="I20" s="100">
        <f>I21+I22</f>
        <v>11743</v>
      </c>
      <c r="J20" s="3"/>
      <c r="K20" s="3"/>
      <c r="L20" s="3"/>
      <c r="M20" s="3"/>
      <c r="N20" s="3"/>
      <c r="O20" s="3"/>
      <c r="P20" s="3"/>
    </row>
    <row r="21" spans="1:16" ht="114">
      <c r="A21" s="22" t="s">
        <v>312</v>
      </c>
      <c r="B21" s="94" t="s">
        <v>292</v>
      </c>
      <c r="C21" s="94" t="s">
        <v>293</v>
      </c>
      <c r="D21" s="94" t="s">
        <v>311</v>
      </c>
      <c r="E21" s="53" t="s">
        <v>297</v>
      </c>
      <c r="F21" s="53" t="s">
        <v>313</v>
      </c>
      <c r="G21" s="53" t="s">
        <v>297</v>
      </c>
      <c r="H21" s="53" t="s">
        <v>303</v>
      </c>
      <c r="I21" s="102">
        <v>2066</v>
      </c>
      <c r="J21" s="3"/>
      <c r="K21" s="3"/>
      <c r="L21" s="3"/>
      <c r="M21" s="3"/>
      <c r="N21" s="3"/>
      <c r="O21" s="3"/>
      <c r="P21" s="3"/>
    </row>
    <row r="22" spans="1:16" ht="114">
      <c r="A22" s="22" t="s">
        <v>314</v>
      </c>
      <c r="B22" s="94" t="s">
        <v>292</v>
      </c>
      <c r="C22" s="94" t="s">
        <v>293</v>
      </c>
      <c r="D22" s="94" t="s">
        <v>311</v>
      </c>
      <c r="E22" s="53" t="s">
        <v>297</v>
      </c>
      <c r="F22" s="53" t="s">
        <v>303</v>
      </c>
      <c r="G22" s="53" t="s">
        <v>297</v>
      </c>
      <c r="H22" s="53" t="s">
        <v>303</v>
      </c>
      <c r="I22" s="102">
        <v>9677</v>
      </c>
      <c r="J22" s="3"/>
      <c r="K22" s="3"/>
      <c r="L22" s="3"/>
      <c r="M22" s="3"/>
      <c r="N22" s="3"/>
      <c r="O22" s="3"/>
      <c r="P22" s="3"/>
    </row>
    <row r="23" spans="1:16" ht="15" customHeight="1">
      <c r="A23" s="90" t="s">
        <v>3</v>
      </c>
      <c r="B23" s="93" t="s">
        <v>292</v>
      </c>
      <c r="C23" s="93" t="s">
        <v>293</v>
      </c>
      <c r="D23" s="93" t="s">
        <v>315</v>
      </c>
      <c r="E23" s="53"/>
      <c r="F23" s="53"/>
      <c r="G23" s="53"/>
      <c r="H23" s="53"/>
      <c r="I23" s="103">
        <f>SUM(I24:I26)</f>
        <v>165</v>
      </c>
      <c r="J23" s="3"/>
      <c r="K23" s="3"/>
      <c r="L23" s="3"/>
      <c r="M23" s="3"/>
      <c r="N23" s="3"/>
      <c r="O23" s="3"/>
      <c r="P23" s="3"/>
    </row>
    <row r="24" spans="1:16" ht="15.75" customHeight="1">
      <c r="A24" s="22" t="s">
        <v>316</v>
      </c>
      <c r="B24" s="94" t="s">
        <v>292</v>
      </c>
      <c r="C24" s="94" t="s">
        <v>293</v>
      </c>
      <c r="D24" s="94" t="s">
        <v>315</v>
      </c>
      <c r="E24" s="53" t="s">
        <v>297</v>
      </c>
      <c r="F24" s="53" t="s">
        <v>317</v>
      </c>
      <c r="G24" s="53" t="s">
        <v>318</v>
      </c>
      <c r="H24" s="53" t="s">
        <v>319</v>
      </c>
      <c r="I24" s="102"/>
      <c r="J24" s="3"/>
      <c r="K24" s="3"/>
      <c r="L24" s="3"/>
      <c r="M24" s="3"/>
      <c r="N24" s="3"/>
      <c r="O24" s="3"/>
      <c r="P24" s="3"/>
    </row>
    <row r="25" spans="1:16" ht="114">
      <c r="A25" s="22" t="s">
        <v>320</v>
      </c>
      <c r="B25" s="94" t="s">
        <v>292</v>
      </c>
      <c r="C25" s="94" t="s">
        <v>293</v>
      </c>
      <c r="D25" s="94" t="s">
        <v>315</v>
      </c>
      <c r="E25" s="53" t="s">
        <v>318</v>
      </c>
      <c r="F25" s="53" t="s">
        <v>319</v>
      </c>
      <c r="G25" s="53" t="s">
        <v>318</v>
      </c>
      <c r="H25" s="53" t="s">
        <v>319</v>
      </c>
      <c r="I25" s="102">
        <v>165</v>
      </c>
      <c r="J25" s="3"/>
      <c r="K25" s="3"/>
      <c r="L25" s="3"/>
      <c r="M25" s="3"/>
      <c r="N25" s="3"/>
      <c r="O25" s="3"/>
      <c r="P25" s="3"/>
    </row>
    <row r="26" spans="1:16" ht="114">
      <c r="A26" s="22" t="s">
        <v>321</v>
      </c>
      <c r="B26" s="94" t="s">
        <v>292</v>
      </c>
      <c r="C26" s="94" t="s">
        <v>293</v>
      </c>
      <c r="D26" s="94" t="s">
        <v>315</v>
      </c>
      <c r="E26" s="53" t="s">
        <v>318</v>
      </c>
      <c r="F26" s="53" t="s">
        <v>322</v>
      </c>
      <c r="G26" s="53" t="s">
        <v>318</v>
      </c>
      <c r="H26" s="53" t="s">
        <v>319</v>
      </c>
      <c r="I26" s="102"/>
      <c r="J26" s="3"/>
      <c r="K26" s="3"/>
      <c r="L26" s="3"/>
      <c r="M26" s="3"/>
      <c r="N26" s="3"/>
      <c r="O26" s="3"/>
      <c r="P26" s="3"/>
    </row>
    <row r="27" spans="1:16" ht="15">
      <c r="A27" s="90" t="s">
        <v>323</v>
      </c>
      <c r="B27" s="93" t="s">
        <v>292</v>
      </c>
      <c r="C27" s="93" t="s">
        <v>293</v>
      </c>
      <c r="D27" s="93" t="s">
        <v>324</v>
      </c>
      <c r="E27" s="52"/>
      <c r="F27" s="52"/>
      <c r="G27" s="52"/>
      <c r="H27" s="52"/>
      <c r="I27" s="103">
        <f>SUM(I28:I38)</f>
        <v>1888</v>
      </c>
      <c r="J27" s="3"/>
      <c r="K27" s="3"/>
      <c r="L27" s="3"/>
      <c r="M27" s="3"/>
      <c r="N27" s="3"/>
      <c r="O27" s="3"/>
      <c r="P27" s="3"/>
    </row>
    <row r="28" spans="1:16" ht="114">
      <c r="A28" s="22" t="s">
        <v>325</v>
      </c>
      <c r="B28" s="94" t="s">
        <v>292</v>
      </c>
      <c r="C28" s="94" t="s">
        <v>293</v>
      </c>
      <c r="D28" s="94" t="s">
        <v>324</v>
      </c>
      <c r="E28" s="53" t="s">
        <v>297</v>
      </c>
      <c r="F28" s="53" t="s">
        <v>326</v>
      </c>
      <c r="G28" s="53"/>
      <c r="H28" s="53"/>
      <c r="I28" s="102">
        <v>47</v>
      </c>
      <c r="J28" s="3"/>
      <c r="K28" s="3"/>
      <c r="L28" s="3"/>
      <c r="M28" s="3"/>
      <c r="N28" s="3"/>
      <c r="O28" s="3"/>
      <c r="P28" s="3"/>
    </row>
    <row r="29" spans="1:16" ht="114">
      <c r="A29" s="22" t="s">
        <v>327</v>
      </c>
      <c r="B29" s="94" t="s">
        <v>292</v>
      </c>
      <c r="C29" s="94" t="s">
        <v>293</v>
      </c>
      <c r="D29" s="94" t="s">
        <v>324</v>
      </c>
      <c r="E29" s="53" t="s">
        <v>297</v>
      </c>
      <c r="F29" s="53" t="s">
        <v>326</v>
      </c>
      <c r="G29" s="53"/>
      <c r="H29" s="53"/>
      <c r="I29" s="102">
        <v>500</v>
      </c>
      <c r="J29" s="3"/>
      <c r="K29" s="3"/>
      <c r="L29" s="3"/>
      <c r="M29" s="3"/>
      <c r="N29" s="3"/>
      <c r="O29" s="3"/>
      <c r="P29" s="3"/>
    </row>
    <row r="30" spans="1:16" ht="114">
      <c r="A30" s="22" t="s">
        <v>328</v>
      </c>
      <c r="B30" s="94" t="s">
        <v>292</v>
      </c>
      <c r="C30" s="94" t="s">
        <v>293</v>
      </c>
      <c r="D30" s="94" t="s">
        <v>324</v>
      </c>
      <c r="E30" s="53" t="s">
        <v>297</v>
      </c>
      <c r="F30" s="53" t="s">
        <v>326</v>
      </c>
      <c r="G30" s="53"/>
      <c r="H30" s="53"/>
      <c r="I30" s="102">
        <v>20</v>
      </c>
      <c r="J30" s="3"/>
      <c r="K30" s="3"/>
      <c r="L30" s="3"/>
      <c r="M30" s="3"/>
      <c r="N30" s="3"/>
      <c r="O30" s="3"/>
      <c r="P30" s="3"/>
    </row>
    <row r="31" spans="1:16" ht="14.25">
      <c r="A31" s="22" t="s">
        <v>604</v>
      </c>
      <c r="B31" s="94" t="s">
        <v>292</v>
      </c>
      <c r="C31" s="94" t="s">
        <v>293</v>
      </c>
      <c r="D31" s="94" t="s">
        <v>324</v>
      </c>
      <c r="E31" s="53"/>
      <c r="F31" s="53"/>
      <c r="G31" s="53"/>
      <c r="H31" s="53"/>
      <c r="I31" s="102">
        <v>454</v>
      </c>
      <c r="J31" s="3"/>
      <c r="K31" s="3"/>
      <c r="L31" s="3"/>
      <c r="M31" s="3"/>
      <c r="N31" s="3"/>
      <c r="O31" s="3"/>
      <c r="P31" s="3"/>
    </row>
    <row r="32" spans="1:16" ht="114">
      <c r="A32" s="22" t="s">
        <v>356</v>
      </c>
      <c r="B32" s="94" t="s">
        <v>292</v>
      </c>
      <c r="C32" s="94" t="s">
        <v>293</v>
      </c>
      <c r="D32" s="94" t="s">
        <v>324</v>
      </c>
      <c r="E32" s="53" t="s">
        <v>297</v>
      </c>
      <c r="F32" s="53" t="s">
        <v>326</v>
      </c>
      <c r="G32" s="53"/>
      <c r="H32" s="53"/>
      <c r="I32" s="102">
        <v>194</v>
      </c>
      <c r="J32" s="3"/>
      <c r="K32" s="3"/>
      <c r="L32" s="3"/>
      <c r="M32" s="3"/>
      <c r="N32" s="3"/>
      <c r="O32" s="3"/>
      <c r="P32" s="3"/>
    </row>
    <row r="33" spans="1:16" ht="14.25">
      <c r="A33" s="22" t="s">
        <v>529</v>
      </c>
      <c r="B33" s="94" t="s">
        <v>292</v>
      </c>
      <c r="C33" s="94" t="s">
        <v>293</v>
      </c>
      <c r="D33" s="94" t="s">
        <v>324</v>
      </c>
      <c r="E33" s="53"/>
      <c r="F33" s="53"/>
      <c r="G33" s="53"/>
      <c r="H33" s="53"/>
      <c r="I33" s="102">
        <v>50</v>
      </c>
      <c r="J33" s="3"/>
      <c r="K33" s="3"/>
      <c r="L33" s="3"/>
      <c r="M33" s="3"/>
      <c r="N33" s="3"/>
      <c r="O33" s="3"/>
      <c r="P33" s="3"/>
    </row>
    <row r="34" spans="1:16" ht="26.25" customHeight="1">
      <c r="A34" s="22" t="s">
        <v>530</v>
      </c>
      <c r="B34" s="94" t="s">
        <v>292</v>
      </c>
      <c r="C34" s="94" t="s">
        <v>293</v>
      </c>
      <c r="D34" s="94" t="s">
        <v>324</v>
      </c>
      <c r="E34" s="53"/>
      <c r="F34" s="53"/>
      <c r="G34" s="53"/>
      <c r="H34" s="53"/>
      <c r="I34" s="102">
        <v>359</v>
      </c>
      <c r="J34" s="3"/>
      <c r="K34" s="3"/>
      <c r="L34" s="3"/>
      <c r="M34" s="3"/>
      <c r="N34" s="3"/>
      <c r="O34" s="3"/>
      <c r="P34" s="3"/>
    </row>
    <row r="35" spans="1:16" ht="28.5">
      <c r="A35" s="22" t="s">
        <v>531</v>
      </c>
      <c r="B35" s="94" t="s">
        <v>292</v>
      </c>
      <c r="C35" s="94" t="s">
        <v>293</v>
      </c>
      <c r="D35" s="94" t="s">
        <v>324</v>
      </c>
      <c r="E35" s="53"/>
      <c r="F35" s="53"/>
      <c r="G35" s="53"/>
      <c r="H35" s="53"/>
      <c r="I35" s="102">
        <v>67</v>
      </c>
      <c r="J35" s="3"/>
      <c r="K35" s="3"/>
      <c r="L35" s="3"/>
      <c r="M35" s="3"/>
      <c r="N35" s="3"/>
      <c r="O35" s="3"/>
      <c r="P35" s="3"/>
    </row>
    <row r="36" spans="1:16" ht="14.25">
      <c r="A36" s="22" t="s">
        <v>532</v>
      </c>
      <c r="B36" s="94" t="s">
        <v>292</v>
      </c>
      <c r="C36" s="94" t="s">
        <v>293</v>
      </c>
      <c r="D36" s="94" t="s">
        <v>324</v>
      </c>
      <c r="E36" s="53"/>
      <c r="F36" s="53"/>
      <c r="G36" s="53"/>
      <c r="H36" s="53"/>
      <c r="I36" s="102">
        <v>6</v>
      </c>
      <c r="J36" s="3"/>
      <c r="K36" s="3"/>
      <c r="L36" s="3"/>
      <c r="M36" s="3"/>
      <c r="N36" s="3"/>
      <c r="O36" s="3"/>
      <c r="P36" s="3"/>
    </row>
    <row r="37" spans="1:16" ht="15" customHeight="1">
      <c r="A37" s="22" t="s">
        <v>533</v>
      </c>
      <c r="B37" s="94" t="s">
        <v>292</v>
      </c>
      <c r="C37" s="94" t="s">
        <v>293</v>
      </c>
      <c r="D37" s="94" t="s">
        <v>324</v>
      </c>
      <c r="E37" s="53"/>
      <c r="F37" s="53"/>
      <c r="G37" s="53"/>
      <c r="H37" s="53"/>
      <c r="I37" s="102">
        <v>60</v>
      </c>
      <c r="J37" s="3"/>
      <c r="K37" s="3"/>
      <c r="L37" s="3"/>
      <c r="M37" s="3"/>
      <c r="N37" s="3"/>
      <c r="O37" s="3"/>
      <c r="P37" s="3"/>
    </row>
    <row r="38" spans="1:16" ht="14.25">
      <c r="A38" s="22" t="s">
        <v>534</v>
      </c>
      <c r="B38" s="94" t="s">
        <v>292</v>
      </c>
      <c r="C38" s="94" t="s">
        <v>293</v>
      </c>
      <c r="D38" s="94" t="s">
        <v>324</v>
      </c>
      <c r="E38" s="53"/>
      <c r="F38" s="53"/>
      <c r="G38" s="53"/>
      <c r="H38" s="53"/>
      <c r="I38" s="102">
        <v>131</v>
      </c>
      <c r="J38" s="3"/>
      <c r="K38" s="3"/>
      <c r="L38" s="3"/>
      <c r="M38" s="3"/>
      <c r="N38" s="3"/>
      <c r="O38" s="3"/>
      <c r="P38" s="3"/>
    </row>
    <row r="39" spans="1:16" ht="30">
      <c r="A39" s="90" t="s">
        <v>329</v>
      </c>
      <c r="B39" s="93" t="s">
        <v>292</v>
      </c>
      <c r="C39" s="93" t="s">
        <v>300</v>
      </c>
      <c r="D39" s="93" t="s">
        <v>294</v>
      </c>
      <c r="E39" s="52"/>
      <c r="F39" s="52"/>
      <c r="G39" s="52"/>
      <c r="H39" s="52"/>
      <c r="I39" s="104">
        <f>I40</f>
        <v>821</v>
      </c>
      <c r="J39" s="3"/>
      <c r="K39" s="3"/>
      <c r="L39" s="3"/>
      <c r="M39" s="3"/>
      <c r="N39" s="3"/>
      <c r="O39" s="3"/>
      <c r="P39" s="3"/>
    </row>
    <row r="40" spans="1:16" ht="120">
      <c r="A40" s="90" t="s">
        <v>330</v>
      </c>
      <c r="B40" s="93" t="s">
        <v>292</v>
      </c>
      <c r="C40" s="93" t="s">
        <v>300</v>
      </c>
      <c r="D40" s="93" t="s">
        <v>331</v>
      </c>
      <c r="E40" s="52" t="s">
        <v>332</v>
      </c>
      <c r="F40" s="52" t="s">
        <v>333</v>
      </c>
      <c r="G40" s="52"/>
      <c r="H40" s="52"/>
      <c r="I40" s="103">
        <f>SUM(I41:I42)</f>
        <v>821</v>
      </c>
      <c r="J40" s="3"/>
      <c r="K40" s="3"/>
      <c r="L40" s="3"/>
      <c r="M40" s="3"/>
      <c r="N40" s="3"/>
      <c r="O40" s="3"/>
      <c r="P40" s="3"/>
    </row>
    <row r="41" spans="1:16" ht="28.5">
      <c r="A41" s="27" t="s">
        <v>330</v>
      </c>
      <c r="B41" s="95" t="s">
        <v>292</v>
      </c>
      <c r="C41" s="95" t="s">
        <v>300</v>
      </c>
      <c r="D41" s="95" t="s">
        <v>331</v>
      </c>
      <c r="E41" s="52"/>
      <c r="F41" s="52"/>
      <c r="G41" s="52"/>
      <c r="H41" s="52"/>
      <c r="I41" s="105">
        <v>721</v>
      </c>
      <c r="J41" s="3"/>
      <c r="K41" s="3"/>
      <c r="L41" s="3"/>
      <c r="M41" s="3"/>
      <c r="N41" s="3"/>
      <c r="O41" s="3"/>
      <c r="P41" s="3"/>
    </row>
    <row r="42" spans="1:16" ht="15.75" customHeight="1">
      <c r="A42" s="27" t="s">
        <v>535</v>
      </c>
      <c r="B42" s="95" t="s">
        <v>292</v>
      </c>
      <c r="C42" s="95" t="s">
        <v>300</v>
      </c>
      <c r="D42" s="95" t="s">
        <v>331</v>
      </c>
      <c r="E42" s="52"/>
      <c r="F42" s="52"/>
      <c r="G42" s="52"/>
      <c r="H42" s="52"/>
      <c r="I42" s="105">
        <v>100</v>
      </c>
      <c r="J42" s="3"/>
      <c r="K42" s="3"/>
      <c r="L42" s="3"/>
      <c r="M42" s="3"/>
      <c r="N42" s="3"/>
      <c r="O42" s="3"/>
      <c r="P42" s="3"/>
    </row>
    <row r="43" spans="1:16" ht="15">
      <c r="A43" s="90" t="s">
        <v>24</v>
      </c>
      <c r="B43" s="93" t="s">
        <v>292</v>
      </c>
      <c r="C43" s="93" t="s">
        <v>305</v>
      </c>
      <c r="D43" s="93" t="s">
        <v>345</v>
      </c>
      <c r="E43" s="52"/>
      <c r="F43" s="52"/>
      <c r="G43" s="52"/>
      <c r="H43" s="52"/>
      <c r="I43" s="103">
        <f>I44</f>
        <v>40</v>
      </c>
      <c r="J43" s="3"/>
      <c r="K43" s="3"/>
      <c r="L43" s="3"/>
      <c r="M43" s="3"/>
      <c r="N43" s="3"/>
      <c r="O43" s="3"/>
      <c r="P43" s="3"/>
    </row>
    <row r="44" spans="1:16" ht="15">
      <c r="A44" s="90" t="s">
        <v>536</v>
      </c>
      <c r="B44" s="93" t="s">
        <v>292</v>
      </c>
      <c r="C44" s="93" t="s">
        <v>305</v>
      </c>
      <c r="D44" s="93" t="s">
        <v>345</v>
      </c>
      <c r="E44" s="52"/>
      <c r="F44" s="52"/>
      <c r="G44" s="52"/>
      <c r="H44" s="52"/>
      <c r="I44" s="103">
        <f>I45</f>
        <v>40</v>
      </c>
      <c r="J44" s="3"/>
      <c r="K44" s="3"/>
      <c r="L44" s="3"/>
      <c r="M44" s="3"/>
      <c r="N44" s="3"/>
      <c r="O44" s="3"/>
      <c r="P44" s="3"/>
    </row>
    <row r="45" spans="1:16" ht="42.75">
      <c r="A45" s="22" t="s">
        <v>342</v>
      </c>
      <c r="B45" s="95" t="s">
        <v>292</v>
      </c>
      <c r="C45" s="95" t="s">
        <v>305</v>
      </c>
      <c r="D45" s="95" t="s">
        <v>345</v>
      </c>
      <c r="E45" s="54"/>
      <c r="F45" s="54"/>
      <c r="G45" s="54"/>
      <c r="H45" s="54"/>
      <c r="I45" s="105">
        <v>40</v>
      </c>
      <c r="J45" s="3"/>
      <c r="K45" s="3"/>
      <c r="L45" s="3"/>
      <c r="M45" s="3"/>
      <c r="N45" s="3"/>
      <c r="O45" s="3"/>
      <c r="P45" s="3"/>
    </row>
    <row r="46" spans="1:16" ht="15">
      <c r="A46" s="90" t="s">
        <v>41</v>
      </c>
      <c r="B46" s="93" t="s">
        <v>292</v>
      </c>
      <c r="C46" s="98" t="s">
        <v>331</v>
      </c>
      <c r="D46" s="98" t="s">
        <v>294</v>
      </c>
      <c r="E46" s="16"/>
      <c r="F46" s="16"/>
      <c r="G46" s="16"/>
      <c r="H46" s="16"/>
      <c r="I46" s="106">
        <f>I47</f>
        <v>24640</v>
      </c>
      <c r="J46" s="3"/>
      <c r="K46" s="3"/>
      <c r="L46" s="3"/>
      <c r="M46" s="3"/>
      <c r="N46" s="3"/>
      <c r="O46" s="3"/>
      <c r="P46" s="3"/>
    </row>
    <row r="47" spans="1:16" ht="15">
      <c r="A47" s="90" t="s">
        <v>334</v>
      </c>
      <c r="B47" s="93" t="s">
        <v>292</v>
      </c>
      <c r="C47" s="98" t="s">
        <v>331</v>
      </c>
      <c r="D47" s="98" t="s">
        <v>293</v>
      </c>
      <c r="E47" s="15"/>
      <c r="F47" s="15"/>
      <c r="G47" s="15"/>
      <c r="H47" s="15"/>
      <c r="I47" s="107">
        <f>I48</f>
        <v>24640</v>
      </c>
      <c r="J47" s="3"/>
      <c r="K47" s="3"/>
      <c r="L47" s="3"/>
      <c r="M47" s="3"/>
      <c r="N47" s="3"/>
      <c r="O47" s="3"/>
      <c r="P47" s="3"/>
    </row>
    <row r="48" spans="1:16" ht="15.75" customHeight="1">
      <c r="A48" s="22" t="s">
        <v>537</v>
      </c>
      <c r="B48" s="94" t="s">
        <v>292</v>
      </c>
      <c r="C48" s="94" t="s">
        <v>331</v>
      </c>
      <c r="D48" s="94" t="s">
        <v>293</v>
      </c>
      <c r="E48" s="53" t="s">
        <v>335</v>
      </c>
      <c r="F48" s="53" t="s">
        <v>336</v>
      </c>
      <c r="G48" s="53"/>
      <c r="H48" s="53"/>
      <c r="I48" s="102">
        <v>24640</v>
      </c>
      <c r="J48" s="3"/>
      <c r="K48" s="3"/>
      <c r="L48" s="3"/>
      <c r="M48" s="3"/>
      <c r="N48" s="3"/>
      <c r="O48" s="3"/>
      <c r="P48" s="3"/>
    </row>
    <row r="49" spans="1:16" ht="15" hidden="1">
      <c r="A49" s="90"/>
      <c r="B49" s="93"/>
      <c r="C49" s="93"/>
      <c r="D49" s="93"/>
      <c r="E49" s="52"/>
      <c r="F49" s="52"/>
      <c r="G49" s="52"/>
      <c r="H49" s="52"/>
      <c r="I49" s="103"/>
      <c r="J49" s="3"/>
      <c r="K49" s="3"/>
      <c r="L49" s="3"/>
      <c r="M49" s="3"/>
      <c r="N49" s="3"/>
      <c r="O49" s="3"/>
      <c r="P49" s="3"/>
    </row>
    <row r="50" spans="1:16" ht="15" hidden="1">
      <c r="A50" s="90"/>
      <c r="B50" s="93"/>
      <c r="C50" s="93"/>
      <c r="D50" s="93"/>
      <c r="E50" s="52"/>
      <c r="F50" s="52"/>
      <c r="G50" s="52"/>
      <c r="H50" s="52"/>
      <c r="I50" s="103"/>
      <c r="J50" s="3"/>
      <c r="K50" s="3"/>
      <c r="L50" s="3"/>
      <c r="M50" s="3"/>
      <c r="N50" s="3"/>
      <c r="O50" s="3"/>
      <c r="P50" s="3"/>
    </row>
    <row r="51" spans="1:16" ht="15" hidden="1">
      <c r="A51" s="90"/>
      <c r="B51" s="93"/>
      <c r="C51" s="93"/>
      <c r="D51" s="93"/>
      <c r="E51" s="52"/>
      <c r="F51" s="52"/>
      <c r="G51" s="52"/>
      <c r="H51" s="52"/>
      <c r="I51" s="103"/>
      <c r="J51" s="3"/>
      <c r="K51" s="3"/>
      <c r="L51" s="3"/>
      <c r="M51" s="3"/>
      <c r="N51" s="3"/>
      <c r="O51" s="3"/>
      <c r="P51" s="3"/>
    </row>
    <row r="52" spans="1:16" ht="15.75" thickBot="1">
      <c r="A52" s="91"/>
      <c r="B52" s="96"/>
      <c r="C52" s="96"/>
      <c r="D52" s="96"/>
      <c r="E52" s="52"/>
      <c r="F52" s="52"/>
      <c r="G52" s="52"/>
      <c r="H52" s="52"/>
      <c r="I52" s="108"/>
      <c r="J52" s="3"/>
      <c r="K52" s="3"/>
      <c r="L52" s="3"/>
      <c r="M52" s="3"/>
      <c r="N52" s="3"/>
      <c r="O52" s="3"/>
      <c r="P52" s="3"/>
    </row>
    <row r="53" spans="1:16" ht="16.5" customHeight="1" thickBot="1">
      <c r="A53" s="77" t="s">
        <v>337</v>
      </c>
      <c r="B53" s="78" t="s">
        <v>338</v>
      </c>
      <c r="C53" s="79"/>
      <c r="D53" s="79"/>
      <c r="E53" s="57"/>
      <c r="F53" s="57"/>
      <c r="G53" s="57"/>
      <c r="H53" s="57"/>
      <c r="I53" s="80">
        <f>I54+I57+I60+I66+I69+I72</f>
        <v>11792</v>
      </c>
      <c r="J53" s="3"/>
      <c r="K53" s="3"/>
      <c r="L53" s="3"/>
      <c r="M53" s="3"/>
      <c r="N53" s="3"/>
      <c r="O53" s="3"/>
      <c r="P53" s="3"/>
    </row>
    <row r="54" spans="1:16" s="6" customFormat="1" ht="15">
      <c r="A54" s="89" t="s">
        <v>17</v>
      </c>
      <c r="B54" s="92" t="s">
        <v>338</v>
      </c>
      <c r="C54" s="92" t="s">
        <v>293</v>
      </c>
      <c r="D54" s="92" t="s">
        <v>294</v>
      </c>
      <c r="E54" s="50"/>
      <c r="F54" s="50"/>
      <c r="G54" s="50"/>
      <c r="H54" s="50"/>
      <c r="I54" s="113">
        <f>I55</f>
        <v>1563</v>
      </c>
      <c r="J54" s="5"/>
      <c r="K54" s="5"/>
      <c r="L54" s="5"/>
      <c r="M54" s="5"/>
      <c r="N54" s="5"/>
      <c r="O54" s="5"/>
      <c r="P54" s="5"/>
    </row>
    <row r="55" spans="1:16" ht="15">
      <c r="A55" s="90" t="s">
        <v>323</v>
      </c>
      <c r="B55" s="93" t="s">
        <v>338</v>
      </c>
      <c r="C55" s="93" t="s">
        <v>293</v>
      </c>
      <c r="D55" s="93" t="s">
        <v>324</v>
      </c>
      <c r="E55" s="52"/>
      <c r="F55" s="52" t="s">
        <v>294</v>
      </c>
      <c r="G55" s="52"/>
      <c r="H55" s="52"/>
      <c r="I55" s="103">
        <f>I56</f>
        <v>1563</v>
      </c>
      <c r="J55" s="3"/>
      <c r="K55" s="3"/>
      <c r="L55" s="3"/>
      <c r="M55" s="3"/>
      <c r="N55" s="3"/>
      <c r="O55" s="3"/>
      <c r="P55" s="3"/>
    </row>
    <row r="56" spans="1:16" ht="114">
      <c r="A56" s="22" t="s">
        <v>339</v>
      </c>
      <c r="B56" s="94" t="s">
        <v>338</v>
      </c>
      <c r="C56" s="94" t="s">
        <v>293</v>
      </c>
      <c r="D56" s="94" t="s">
        <v>324</v>
      </c>
      <c r="E56" s="53" t="s">
        <v>297</v>
      </c>
      <c r="F56" s="53" t="s">
        <v>326</v>
      </c>
      <c r="G56" s="53"/>
      <c r="H56" s="53"/>
      <c r="I56" s="102">
        <v>1563</v>
      </c>
      <c r="J56" s="3"/>
      <c r="K56" s="3"/>
      <c r="L56" s="3"/>
      <c r="M56" s="3"/>
      <c r="N56" s="3"/>
      <c r="O56" s="3"/>
      <c r="P56" s="3"/>
    </row>
    <row r="57" spans="1:16" ht="15">
      <c r="A57" s="176" t="s">
        <v>24</v>
      </c>
      <c r="B57" s="177" t="s">
        <v>338</v>
      </c>
      <c r="C57" s="177" t="s">
        <v>305</v>
      </c>
      <c r="D57" s="177" t="s">
        <v>294</v>
      </c>
      <c r="E57" s="181"/>
      <c r="F57" s="181"/>
      <c r="G57" s="181"/>
      <c r="H57" s="181"/>
      <c r="I57" s="182">
        <f>I58</f>
        <v>745</v>
      </c>
      <c r="J57" s="3"/>
      <c r="K57" s="3"/>
      <c r="L57" s="3"/>
      <c r="M57" s="3"/>
      <c r="N57" s="3"/>
      <c r="O57" s="3"/>
      <c r="P57" s="3"/>
    </row>
    <row r="58" spans="1:16" ht="15">
      <c r="A58" s="90" t="s">
        <v>340</v>
      </c>
      <c r="B58" s="93" t="s">
        <v>338</v>
      </c>
      <c r="C58" s="93" t="s">
        <v>305</v>
      </c>
      <c r="D58" s="93" t="s">
        <v>345</v>
      </c>
      <c r="E58" s="53"/>
      <c r="F58" s="53"/>
      <c r="G58" s="53"/>
      <c r="H58" s="53"/>
      <c r="I58" s="103">
        <f>I59</f>
        <v>745</v>
      </c>
      <c r="J58" s="3"/>
      <c r="K58" s="3"/>
      <c r="L58" s="3"/>
      <c r="M58" s="3"/>
      <c r="N58" s="3"/>
      <c r="O58" s="3"/>
      <c r="P58" s="3"/>
    </row>
    <row r="59" spans="1:16" ht="114">
      <c r="A59" s="22" t="s">
        <v>342</v>
      </c>
      <c r="B59" s="94" t="s">
        <v>338</v>
      </c>
      <c r="C59" s="94" t="s">
        <v>305</v>
      </c>
      <c r="D59" s="94" t="s">
        <v>345</v>
      </c>
      <c r="E59" s="53" t="s">
        <v>343</v>
      </c>
      <c r="F59" s="53" t="s">
        <v>344</v>
      </c>
      <c r="G59" s="53"/>
      <c r="H59" s="53"/>
      <c r="I59" s="102">
        <v>745</v>
      </c>
      <c r="J59" s="3"/>
      <c r="K59" s="3"/>
      <c r="L59" s="3"/>
      <c r="M59" s="3"/>
      <c r="N59" s="3"/>
      <c r="O59" s="3"/>
      <c r="P59" s="3"/>
    </row>
    <row r="60" spans="1:16" ht="15">
      <c r="A60" s="176" t="s">
        <v>27</v>
      </c>
      <c r="B60" s="177" t="s">
        <v>338</v>
      </c>
      <c r="C60" s="183"/>
      <c r="D60" s="183"/>
      <c r="E60" s="181"/>
      <c r="F60" s="181"/>
      <c r="G60" s="181"/>
      <c r="H60" s="181"/>
      <c r="I60" s="182">
        <f>I61+I63</f>
        <v>5693</v>
      </c>
      <c r="J60" s="3"/>
      <c r="K60" s="3"/>
      <c r="L60" s="3"/>
      <c r="M60" s="3"/>
      <c r="N60" s="3"/>
      <c r="O60" s="3"/>
      <c r="P60" s="3"/>
    </row>
    <row r="61" spans="1:16" ht="15">
      <c r="A61" s="90" t="s">
        <v>29</v>
      </c>
      <c r="B61" s="93" t="s">
        <v>338</v>
      </c>
      <c r="C61" s="94" t="s">
        <v>345</v>
      </c>
      <c r="D61" s="94" t="s">
        <v>296</v>
      </c>
      <c r="E61" s="53"/>
      <c r="F61" s="53"/>
      <c r="G61" s="53"/>
      <c r="H61" s="53"/>
      <c r="I61" s="103">
        <f>I62</f>
        <v>5000</v>
      </c>
      <c r="J61" s="3"/>
      <c r="K61" s="3"/>
      <c r="L61" s="3"/>
      <c r="M61" s="3"/>
      <c r="N61" s="3"/>
      <c r="O61" s="3"/>
      <c r="P61" s="3"/>
    </row>
    <row r="62" spans="1:16" ht="15">
      <c r="A62" s="27" t="s">
        <v>539</v>
      </c>
      <c r="B62" s="93" t="s">
        <v>338</v>
      </c>
      <c r="C62" s="94" t="s">
        <v>345</v>
      </c>
      <c r="D62" s="94" t="s">
        <v>296</v>
      </c>
      <c r="E62" s="53"/>
      <c r="F62" s="53"/>
      <c r="G62" s="53"/>
      <c r="H62" s="53"/>
      <c r="I62" s="105">
        <v>5000</v>
      </c>
      <c r="J62" s="3"/>
      <c r="K62" s="3"/>
      <c r="L62" s="3"/>
      <c r="M62" s="3"/>
      <c r="N62" s="3"/>
      <c r="O62" s="3"/>
      <c r="P62" s="3"/>
    </row>
    <row r="63" spans="1:16" ht="30">
      <c r="A63" s="90" t="s">
        <v>30</v>
      </c>
      <c r="B63" s="93" t="s">
        <v>338</v>
      </c>
      <c r="C63" s="93" t="s">
        <v>345</v>
      </c>
      <c r="D63" s="93" t="s">
        <v>305</v>
      </c>
      <c r="E63" s="53"/>
      <c r="F63" s="53"/>
      <c r="G63" s="53"/>
      <c r="H63" s="53"/>
      <c r="I63" s="103">
        <f>I64+I65</f>
        <v>693</v>
      </c>
      <c r="J63" s="3"/>
      <c r="K63" s="3"/>
      <c r="L63" s="3"/>
      <c r="M63" s="3"/>
      <c r="N63" s="3"/>
      <c r="O63" s="3"/>
      <c r="P63" s="3"/>
    </row>
    <row r="64" spans="1:16" ht="114">
      <c r="A64" s="22" t="s">
        <v>346</v>
      </c>
      <c r="B64" s="94" t="s">
        <v>338</v>
      </c>
      <c r="C64" s="94" t="s">
        <v>345</v>
      </c>
      <c r="D64" s="94" t="s">
        <v>305</v>
      </c>
      <c r="E64" s="53" t="s">
        <v>347</v>
      </c>
      <c r="F64" s="53" t="s">
        <v>326</v>
      </c>
      <c r="G64" s="53"/>
      <c r="H64" s="53"/>
      <c r="I64" s="102">
        <v>240</v>
      </c>
      <c r="J64" s="3"/>
      <c r="K64" s="3"/>
      <c r="L64" s="3"/>
      <c r="M64" s="3"/>
      <c r="N64" s="3"/>
      <c r="O64" s="3"/>
      <c r="P64" s="3"/>
    </row>
    <row r="65" spans="1:16" ht="28.5">
      <c r="A65" s="22" t="s">
        <v>538</v>
      </c>
      <c r="B65" s="94" t="s">
        <v>338</v>
      </c>
      <c r="C65" s="94" t="s">
        <v>345</v>
      </c>
      <c r="D65" s="94" t="s">
        <v>305</v>
      </c>
      <c r="E65" s="53"/>
      <c r="F65" s="53"/>
      <c r="G65" s="53"/>
      <c r="H65" s="53"/>
      <c r="I65" s="102">
        <v>453</v>
      </c>
      <c r="J65" s="3"/>
      <c r="K65" s="3"/>
      <c r="L65" s="3"/>
      <c r="M65" s="3"/>
      <c r="N65" s="3"/>
      <c r="O65" s="3"/>
      <c r="P65" s="3"/>
    </row>
    <row r="66" spans="1:9" ht="15">
      <c r="A66" s="184" t="s">
        <v>32</v>
      </c>
      <c r="B66" s="185" t="s">
        <v>338</v>
      </c>
      <c r="C66" s="178" t="s">
        <v>315</v>
      </c>
      <c r="D66" s="178" t="s">
        <v>296</v>
      </c>
      <c r="E66" s="186"/>
      <c r="F66" s="186"/>
      <c r="G66" s="186"/>
      <c r="H66" s="186"/>
      <c r="I66" s="180">
        <f>I67</f>
        <v>300</v>
      </c>
    </row>
    <row r="67" spans="1:9" ht="15">
      <c r="A67" s="109" t="s">
        <v>429</v>
      </c>
      <c r="B67" s="111" t="s">
        <v>338</v>
      </c>
      <c r="C67" s="98" t="s">
        <v>315</v>
      </c>
      <c r="D67" s="98" t="s">
        <v>296</v>
      </c>
      <c r="E67" s="55"/>
      <c r="F67" s="55"/>
      <c r="G67" s="55"/>
      <c r="H67" s="55"/>
      <c r="I67" s="106">
        <f>I68</f>
        <v>300</v>
      </c>
    </row>
    <row r="68" spans="1:16" ht="28.5">
      <c r="A68" s="22" t="s">
        <v>540</v>
      </c>
      <c r="B68" s="94" t="s">
        <v>338</v>
      </c>
      <c r="C68" s="94" t="s">
        <v>315</v>
      </c>
      <c r="D68" s="94" t="s">
        <v>296</v>
      </c>
      <c r="E68" s="53"/>
      <c r="F68" s="53"/>
      <c r="G68" s="53"/>
      <c r="H68" s="53"/>
      <c r="I68" s="102">
        <v>300</v>
      </c>
      <c r="J68" s="3"/>
      <c r="K68" s="3"/>
      <c r="L68" s="3"/>
      <c r="M68" s="3"/>
      <c r="N68" s="3"/>
      <c r="O68" s="3"/>
      <c r="P68" s="3"/>
    </row>
    <row r="69" spans="1:16" ht="30">
      <c r="A69" s="176" t="s">
        <v>38</v>
      </c>
      <c r="B69" s="177" t="s">
        <v>338</v>
      </c>
      <c r="C69" s="177" t="s">
        <v>366</v>
      </c>
      <c r="D69" s="177" t="s">
        <v>294</v>
      </c>
      <c r="E69" s="181"/>
      <c r="F69" s="181"/>
      <c r="G69" s="181"/>
      <c r="H69" s="181"/>
      <c r="I69" s="182">
        <f>I70</f>
        <v>1500</v>
      </c>
      <c r="J69" s="3"/>
      <c r="K69" s="3"/>
      <c r="L69" s="3"/>
      <c r="M69" s="3"/>
      <c r="N69" s="3"/>
      <c r="O69" s="3"/>
      <c r="P69" s="3"/>
    </row>
    <row r="70" spans="1:9" ht="15">
      <c r="A70" s="110" t="s">
        <v>39</v>
      </c>
      <c r="B70" s="98" t="s">
        <v>338</v>
      </c>
      <c r="C70" s="98" t="s">
        <v>366</v>
      </c>
      <c r="D70" s="98" t="s">
        <v>293</v>
      </c>
      <c r="E70" s="15"/>
      <c r="F70" s="15"/>
      <c r="G70" s="15"/>
      <c r="H70" s="15"/>
      <c r="I70" s="106">
        <f>I71</f>
        <v>1500</v>
      </c>
    </row>
    <row r="71" spans="1:16" ht="28.5">
      <c r="A71" s="22" t="s">
        <v>541</v>
      </c>
      <c r="B71" s="94" t="s">
        <v>338</v>
      </c>
      <c r="C71" s="94" t="s">
        <v>366</v>
      </c>
      <c r="D71" s="94" t="s">
        <v>293</v>
      </c>
      <c r="E71" s="53"/>
      <c r="F71" s="53"/>
      <c r="G71" s="53"/>
      <c r="H71" s="53"/>
      <c r="I71" s="102">
        <v>1500</v>
      </c>
      <c r="J71" s="3"/>
      <c r="K71" s="3"/>
      <c r="L71" s="3"/>
      <c r="M71" s="3"/>
      <c r="N71" s="3"/>
      <c r="O71" s="3"/>
      <c r="P71" s="3"/>
    </row>
    <row r="72" spans="1:9" ht="15">
      <c r="A72" s="90" t="s">
        <v>41</v>
      </c>
      <c r="B72" s="93" t="s">
        <v>338</v>
      </c>
      <c r="C72" s="98" t="s">
        <v>331</v>
      </c>
      <c r="D72" s="98" t="s">
        <v>294</v>
      </c>
      <c r="E72" s="15"/>
      <c r="F72" s="15"/>
      <c r="G72" s="15"/>
      <c r="H72" s="15"/>
      <c r="I72" s="107">
        <f>I73</f>
        <v>1991</v>
      </c>
    </row>
    <row r="73" spans="1:9" ht="15">
      <c r="A73" s="90" t="s">
        <v>334</v>
      </c>
      <c r="B73" s="93" t="s">
        <v>338</v>
      </c>
      <c r="C73" s="98" t="s">
        <v>331</v>
      </c>
      <c r="D73" s="98" t="s">
        <v>293</v>
      </c>
      <c r="E73" s="15"/>
      <c r="F73" s="15"/>
      <c r="G73" s="15"/>
      <c r="H73" s="15"/>
      <c r="I73" s="107">
        <f>SUM(I74:I74)</f>
        <v>1991</v>
      </c>
    </row>
    <row r="74" spans="1:16" ht="30" customHeight="1" thickBot="1">
      <c r="A74" s="28" t="s">
        <v>542</v>
      </c>
      <c r="B74" s="112" t="s">
        <v>338</v>
      </c>
      <c r="C74" s="112" t="s">
        <v>331</v>
      </c>
      <c r="D74" s="112" t="s">
        <v>293</v>
      </c>
      <c r="E74" s="53"/>
      <c r="F74" s="53"/>
      <c r="G74" s="53"/>
      <c r="H74" s="53"/>
      <c r="I74" s="114">
        <v>1991</v>
      </c>
      <c r="J74" s="3"/>
      <c r="K74" s="3"/>
      <c r="L74" s="3"/>
      <c r="M74" s="3"/>
      <c r="N74" s="3"/>
      <c r="O74" s="3"/>
      <c r="P74" s="3"/>
    </row>
    <row r="75" spans="1:16" ht="26.25" customHeight="1" thickBot="1">
      <c r="A75" s="77" t="s">
        <v>348</v>
      </c>
      <c r="B75" s="78" t="s">
        <v>349</v>
      </c>
      <c r="C75" s="81"/>
      <c r="D75" s="79"/>
      <c r="E75" s="57"/>
      <c r="F75" s="57"/>
      <c r="G75" s="57"/>
      <c r="H75" s="57"/>
      <c r="I75" s="80">
        <f>I76+I83</f>
        <v>15876</v>
      </c>
      <c r="J75" s="3"/>
      <c r="K75" s="3"/>
      <c r="L75" s="3"/>
      <c r="M75" s="3"/>
      <c r="N75" s="3"/>
      <c r="O75" s="3"/>
      <c r="P75" s="3"/>
    </row>
    <row r="76" spans="1:13" ht="15">
      <c r="A76" s="89" t="s">
        <v>17</v>
      </c>
      <c r="B76" s="92" t="s">
        <v>349</v>
      </c>
      <c r="C76" s="115"/>
      <c r="D76" s="115"/>
      <c r="E76" s="18"/>
      <c r="F76" s="18"/>
      <c r="G76" s="19"/>
      <c r="H76" s="19"/>
      <c r="I76" s="113">
        <f>I77+I78+I79</f>
        <v>15676</v>
      </c>
      <c r="J76" s="3"/>
      <c r="K76" s="3"/>
      <c r="L76" s="3"/>
      <c r="M76" s="3"/>
    </row>
    <row r="77" spans="1:13" s="6" customFormat="1" ht="30">
      <c r="A77" s="109" t="s">
        <v>350</v>
      </c>
      <c r="B77" s="93" t="s">
        <v>349</v>
      </c>
      <c r="C77" s="116" t="s">
        <v>293</v>
      </c>
      <c r="D77" s="116">
        <v>12</v>
      </c>
      <c r="E77" s="18"/>
      <c r="F77" s="18"/>
      <c r="G77" s="58"/>
      <c r="H77" s="58"/>
      <c r="I77" s="100">
        <v>11557</v>
      </c>
      <c r="J77" s="5"/>
      <c r="K77" s="5"/>
      <c r="L77" s="5"/>
      <c r="M77" s="5"/>
    </row>
    <row r="78" spans="1:13" s="6" customFormat="1" ht="15">
      <c r="A78" s="90" t="s">
        <v>351</v>
      </c>
      <c r="B78" s="93" t="s">
        <v>349</v>
      </c>
      <c r="C78" s="116" t="s">
        <v>293</v>
      </c>
      <c r="D78" s="116" t="s">
        <v>324</v>
      </c>
      <c r="E78" s="18"/>
      <c r="F78" s="18"/>
      <c r="G78" s="58"/>
      <c r="H78" s="58"/>
      <c r="I78" s="103">
        <v>6678</v>
      </c>
      <c r="J78" s="5"/>
      <c r="K78" s="5"/>
      <c r="L78" s="5"/>
      <c r="M78" s="5"/>
    </row>
    <row r="79" spans="1:13" ht="15">
      <c r="A79" s="90" t="s">
        <v>352</v>
      </c>
      <c r="B79" s="94" t="s">
        <v>349</v>
      </c>
      <c r="C79" s="117" t="s">
        <v>293</v>
      </c>
      <c r="D79" s="117" t="s">
        <v>324</v>
      </c>
      <c r="E79" s="18"/>
      <c r="F79" s="18"/>
      <c r="G79" s="19"/>
      <c r="H79" s="19"/>
      <c r="I79" s="103">
        <f>I80</f>
        <v>-2559</v>
      </c>
      <c r="J79" s="3"/>
      <c r="K79" s="3"/>
      <c r="L79" s="3"/>
      <c r="M79" s="3"/>
    </row>
    <row r="80" spans="1:13" ht="14.25">
      <c r="A80" s="22" t="s">
        <v>353</v>
      </c>
      <c r="B80" s="94" t="s">
        <v>349</v>
      </c>
      <c r="C80" s="117" t="s">
        <v>293</v>
      </c>
      <c r="D80" s="117" t="s">
        <v>324</v>
      </c>
      <c r="E80" s="18"/>
      <c r="F80" s="18"/>
      <c r="G80" s="19"/>
      <c r="H80" s="19"/>
      <c r="I80" s="102">
        <f>I81+I82</f>
        <v>-2559</v>
      </c>
      <c r="J80" s="3"/>
      <c r="K80" s="3"/>
      <c r="L80" s="3"/>
      <c r="M80" s="3"/>
    </row>
    <row r="81" spans="1:13" ht="14.25">
      <c r="A81" s="22" t="s">
        <v>354</v>
      </c>
      <c r="B81" s="94" t="s">
        <v>349</v>
      </c>
      <c r="C81" s="117" t="s">
        <v>293</v>
      </c>
      <c r="D81" s="117" t="s">
        <v>324</v>
      </c>
      <c r="E81" s="18"/>
      <c r="F81" s="18"/>
      <c r="G81" s="19"/>
      <c r="H81" s="19"/>
      <c r="I81" s="102">
        <v>28000</v>
      </c>
      <c r="J81" s="3"/>
      <c r="K81" s="3"/>
      <c r="L81" s="3"/>
      <c r="M81" s="3"/>
    </row>
    <row r="82" spans="1:13" ht="14.25">
      <c r="A82" s="24" t="s">
        <v>355</v>
      </c>
      <c r="B82" s="94" t="s">
        <v>349</v>
      </c>
      <c r="C82" s="117" t="s">
        <v>293</v>
      </c>
      <c r="D82" s="117" t="s">
        <v>324</v>
      </c>
      <c r="E82" s="18"/>
      <c r="F82" s="18"/>
      <c r="G82" s="19"/>
      <c r="H82" s="19"/>
      <c r="I82" s="34">
        <v>-30559</v>
      </c>
      <c r="J82" s="3"/>
      <c r="K82" s="3"/>
      <c r="L82" s="3"/>
      <c r="M82" s="3"/>
    </row>
    <row r="83" spans="1:9" ht="15">
      <c r="A83" s="176" t="s">
        <v>44</v>
      </c>
      <c r="B83" s="177" t="s">
        <v>349</v>
      </c>
      <c r="C83" s="178" t="s">
        <v>341</v>
      </c>
      <c r="D83" s="178" t="s">
        <v>294</v>
      </c>
      <c r="E83" s="179"/>
      <c r="F83" s="179"/>
      <c r="G83" s="179"/>
      <c r="H83" s="179"/>
      <c r="I83" s="180">
        <f>I84</f>
        <v>200</v>
      </c>
    </row>
    <row r="84" spans="1:9" ht="15">
      <c r="A84" s="90" t="s">
        <v>46</v>
      </c>
      <c r="B84" s="93" t="s">
        <v>349</v>
      </c>
      <c r="C84" s="98" t="s">
        <v>341</v>
      </c>
      <c r="D84" s="98" t="s">
        <v>300</v>
      </c>
      <c r="E84" s="55"/>
      <c r="F84" s="15"/>
      <c r="G84" s="15"/>
      <c r="H84" s="15"/>
      <c r="I84" s="106">
        <f>I85</f>
        <v>200</v>
      </c>
    </row>
    <row r="85" spans="1:13" ht="28.5">
      <c r="A85" s="22" t="s">
        <v>543</v>
      </c>
      <c r="B85" s="94" t="s">
        <v>349</v>
      </c>
      <c r="C85" s="118">
        <v>10</v>
      </c>
      <c r="D85" s="120" t="s">
        <v>300</v>
      </c>
      <c r="E85" s="18"/>
      <c r="F85" s="18"/>
      <c r="G85" s="19"/>
      <c r="H85" s="19"/>
      <c r="I85" s="34">
        <v>200</v>
      </c>
      <c r="J85" s="3"/>
      <c r="K85" s="3"/>
      <c r="L85" s="3"/>
      <c r="M85" s="3"/>
    </row>
    <row r="86" spans="1:13" ht="15" thickBot="1">
      <c r="A86" s="28"/>
      <c r="B86" s="112"/>
      <c r="C86" s="119"/>
      <c r="D86" s="119"/>
      <c r="E86" s="18"/>
      <c r="F86" s="18"/>
      <c r="G86" s="19"/>
      <c r="H86" s="19"/>
      <c r="I86" s="121"/>
      <c r="J86" s="3"/>
      <c r="K86" s="3"/>
      <c r="L86" s="3"/>
      <c r="M86" s="3"/>
    </row>
    <row r="87" spans="1:13" ht="15.75" thickBot="1">
      <c r="A87" s="83" t="s">
        <v>544</v>
      </c>
      <c r="B87" s="84" t="s">
        <v>358</v>
      </c>
      <c r="C87" s="85"/>
      <c r="D87" s="85"/>
      <c r="E87" s="62"/>
      <c r="F87" s="62"/>
      <c r="G87" s="63"/>
      <c r="H87" s="63"/>
      <c r="I87" s="86">
        <f>I88</f>
        <v>2679</v>
      </c>
      <c r="J87" s="3"/>
      <c r="K87" s="3"/>
      <c r="L87" s="3"/>
      <c r="M87" s="3"/>
    </row>
    <row r="88" spans="1:13" ht="16.5" customHeight="1">
      <c r="A88" s="122" t="s">
        <v>3</v>
      </c>
      <c r="B88" s="124" t="s">
        <v>358</v>
      </c>
      <c r="C88" s="125"/>
      <c r="D88" s="59"/>
      <c r="E88" s="18"/>
      <c r="F88" s="18"/>
      <c r="G88" s="19"/>
      <c r="H88" s="19"/>
      <c r="I88" s="126">
        <f>I89+I90</f>
        <v>2679</v>
      </c>
      <c r="J88" s="3"/>
      <c r="K88" s="3"/>
      <c r="L88" s="3"/>
      <c r="M88" s="3"/>
    </row>
    <row r="89" spans="1:13" ht="40.5" customHeight="1">
      <c r="A89" s="22" t="s">
        <v>545</v>
      </c>
      <c r="B89" s="94" t="s">
        <v>358</v>
      </c>
      <c r="C89" s="117" t="s">
        <v>293</v>
      </c>
      <c r="D89" s="59" t="s">
        <v>315</v>
      </c>
      <c r="E89" s="18"/>
      <c r="F89" s="18"/>
      <c r="G89" s="19"/>
      <c r="H89" s="19"/>
      <c r="I89" s="34">
        <v>1742</v>
      </c>
      <c r="J89" s="3"/>
      <c r="K89" s="3"/>
      <c r="L89" s="3"/>
      <c r="M89" s="3"/>
    </row>
    <row r="90" spans="1:13" ht="28.5">
      <c r="A90" s="22" t="s">
        <v>584</v>
      </c>
      <c r="B90" s="94" t="s">
        <v>358</v>
      </c>
      <c r="C90" s="117" t="s">
        <v>293</v>
      </c>
      <c r="D90" s="59" t="s">
        <v>315</v>
      </c>
      <c r="E90" s="18"/>
      <c r="F90" s="18"/>
      <c r="G90" s="19"/>
      <c r="H90" s="19"/>
      <c r="I90" s="34">
        <v>937</v>
      </c>
      <c r="J90" s="3"/>
      <c r="K90" s="3"/>
      <c r="L90" s="3"/>
      <c r="M90" s="3"/>
    </row>
    <row r="91" spans="1:13" ht="15" thickBot="1">
      <c r="A91" s="123"/>
      <c r="B91" s="112"/>
      <c r="C91" s="119"/>
      <c r="D91" s="18"/>
      <c r="E91" s="18"/>
      <c r="F91" s="18"/>
      <c r="G91" s="19"/>
      <c r="H91" s="19"/>
      <c r="I91" s="34"/>
      <c r="J91" s="3"/>
      <c r="K91" s="3"/>
      <c r="L91" s="3"/>
      <c r="M91" s="3"/>
    </row>
    <row r="92" spans="1:9" ht="15.75" thickBot="1">
      <c r="A92" s="83" t="s">
        <v>546</v>
      </c>
      <c r="B92" s="84" t="s">
        <v>362</v>
      </c>
      <c r="C92" s="84"/>
      <c r="D92" s="84"/>
      <c r="E92" s="61"/>
      <c r="F92" s="61"/>
      <c r="G92" s="61"/>
      <c r="H92" s="61"/>
      <c r="I92" s="87">
        <f>I93</f>
        <v>45</v>
      </c>
    </row>
    <row r="93" spans="1:9" ht="14.25" customHeight="1">
      <c r="A93" s="19" t="s">
        <v>547</v>
      </c>
      <c r="B93" s="82" t="s">
        <v>362</v>
      </c>
      <c r="C93" s="82" t="s">
        <v>293</v>
      </c>
      <c r="D93" s="82" t="s">
        <v>324</v>
      </c>
      <c r="E93" s="53"/>
      <c r="F93" s="53"/>
      <c r="G93" s="53"/>
      <c r="H93" s="53"/>
      <c r="I93" s="102">
        <v>45</v>
      </c>
    </row>
    <row r="94" spans="1:13" ht="15" thickBot="1">
      <c r="A94" s="14"/>
      <c r="B94" s="94"/>
      <c r="C94" s="118"/>
      <c r="D94" s="118"/>
      <c r="E94" s="18"/>
      <c r="F94" s="18"/>
      <c r="G94" s="19"/>
      <c r="H94" s="19"/>
      <c r="I94" s="34"/>
      <c r="J94" s="3"/>
      <c r="K94" s="3"/>
      <c r="L94" s="3"/>
      <c r="M94" s="3"/>
    </row>
    <row r="95" spans="1:9" ht="15.75" thickBot="1">
      <c r="A95" s="128" t="s">
        <v>357</v>
      </c>
      <c r="B95" s="78" t="s">
        <v>365</v>
      </c>
      <c r="C95" s="78"/>
      <c r="D95" s="78"/>
      <c r="E95" s="56"/>
      <c r="F95" s="56"/>
      <c r="G95" s="56"/>
      <c r="H95" s="56"/>
      <c r="I95" s="88">
        <f>I96</f>
        <v>60349</v>
      </c>
    </row>
    <row r="96" spans="1:9" ht="30">
      <c r="A96" s="132" t="s">
        <v>329</v>
      </c>
      <c r="B96" s="137" t="s">
        <v>365</v>
      </c>
      <c r="C96" s="135" t="s">
        <v>300</v>
      </c>
      <c r="D96" s="135" t="s">
        <v>294</v>
      </c>
      <c r="E96" s="53"/>
      <c r="F96" s="53"/>
      <c r="G96" s="53"/>
      <c r="H96" s="53"/>
      <c r="I96" s="106">
        <f>I97</f>
        <v>60349</v>
      </c>
    </row>
    <row r="97" spans="1:9" ht="15">
      <c r="A97" s="133" t="s">
        <v>359</v>
      </c>
      <c r="B97" s="138" t="s">
        <v>365</v>
      </c>
      <c r="C97" s="93" t="s">
        <v>300</v>
      </c>
      <c r="D97" s="93" t="s">
        <v>296</v>
      </c>
      <c r="E97" s="52"/>
      <c r="F97" s="52"/>
      <c r="G97" s="52"/>
      <c r="H97" s="52"/>
      <c r="I97" s="106">
        <f>SUM(I98:I100)</f>
        <v>60349</v>
      </c>
    </row>
    <row r="98" spans="1:9" ht="15">
      <c r="A98" s="134" t="s">
        <v>548</v>
      </c>
      <c r="B98" s="139" t="s">
        <v>365</v>
      </c>
      <c r="C98" s="94" t="s">
        <v>300</v>
      </c>
      <c r="D98" s="94" t="s">
        <v>296</v>
      </c>
      <c r="E98" s="52"/>
      <c r="F98" s="52"/>
      <c r="G98" s="52"/>
      <c r="H98" s="52"/>
      <c r="I98" s="34">
        <v>58864</v>
      </c>
    </row>
    <row r="99" spans="1:9" ht="27.75" customHeight="1">
      <c r="A99" s="134" t="s">
        <v>360</v>
      </c>
      <c r="B99" s="139" t="s">
        <v>365</v>
      </c>
      <c r="C99" s="94" t="s">
        <v>300</v>
      </c>
      <c r="D99" s="94" t="s">
        <v>296</v>
      </c>
      <c r="E99" s="52"/>
      <c r="F99" s="52"/>
      <c r="G99" s="52"/>
      <c r="H99" s="52"/>
      <c r="I99" s="34">
        <v>150</v>
      </c>
    </row>
    <row r="100" spans="1:9" ht="42.75">
      <c r="A100" s="134" t="s">
        <v>549</v>
      </c>
      <c r="B100" s="139" t="s">
        <v>365</v>
      </c>
      <c r="C100" s="94" t="s">
        <v>300</v>
      </c>
      <c r="D100" s="94" t="s">
        <v>296</v>
      </c>
      <c r="E100" s="52"/>
      <c r="F100" s="52"/>
      <c r="G100" s="52"/>
      <c r="H100" s="52"/>
      <c r="I100" s="34">
        <v>1335</v>
      </c>
    </row>
    <row r="101" spans="1:9" ht="15" thickBot="1">
      <c r="A101" s="130"/>
      <c r="B101" s="136"/>
      <c r="C101" s="94"/>
      <c r="D101" s="112"/>
      <c r="E101" s="53"/>
      <c r="F101" s="53"/>
      <c r="G101" s="53"/>
      <c r="H101" s="53"/>
      <c r="I101" s="121"/>
    </row>
    <row r="102" spans="1:9" ht="15.75" thickBot="1">
      <c r="A102" s="128" t="s">
        <v>361</v>
      </c>
      <c r="B102" s="127" t="s">
        <v>372</v>
      </c>
      <c r="C102" s="78"/>
      <c r="D102" s="78"/>
      <c r="E102" s="56"/>
      <c r="F102" s="56"/>
      <c r="G102" s="56"/>
      <c r="H102" s="56"/>
      <c r="I102" s="88">
        <f>I103</f>
        <v>16409</v>
      </c>
    </row>
    <row r="103" spans="1:9" ht="30">
      <c r="A103" s="129" t="s">
        <v>329</v>
      </c>
      <c r="B103" s="135" t="s">
        <v>372</v>
      </c>
      <c r="C103" s="135" t="s">
        <v>300</v>
      </c>
      <c r="D103" s="135" t="s">
        <v>294</v>
      </c>
      <c r="E103" s="53"/>
      <c r="F103" s="53"/>
      <c r="G103" s="53"/>
      <c r="H103" s="53"/>
      <c r="I103" s="143">
        <f>I104</f>
        <v>16409</v>
      </c>
    </row>
    <row r="104" spans="1:9" ht="13.5" customHeight="1">
      <c r="A104" s="90" t="s">
        <v>363</v>
      </c>
      <c r="B104" s="93" t="s">
        <v>372</v>
      </c>
      <c r="C104" s="93" t="s">
        <v>300</v>
      </c>
      <c r="D104" s="93" t="s">
        <v>341</v>
      </c>
      <c r="E104" s="52"/>
      <c r="F104" s="52"/>
      <c r="G104" s="52"/>
      <c r="H104" s="52"/>
      <c r="I104" s="106">
        <f>I105+I106</f>
        <v>16409</v>
      </c>
    </row>
    <row r="105" spans="1:9" ht="13.5" customHeight="1">
      <c r="A105" s="27" t="s">
        <v>361</v>
      </c>
      <c r="B105" s="95" t="s">
        <v>372</v>
      </c>
      <c r="C105" s="95" t="s">
        <v>300</v>
      </c>
      <c r="D105" s="95" t="s">
        <v>341</v>
      </c>
      <c r="E105" s="52"/>
      <c r="F105" s="52"/>
      <c r="G105" s="52"/>
      <c r="H105" s="52"/>
      <c r="I105" s="36">
        <v>15909</v>
      </c>
    </row>
    <row r="106" spans="1:9" ht="27" customHeight="1">
      <c r="A106" s="27" t="s">
        <v>550</v>
      </c>
      <c r="B106" s="95" t="s">
        <v>372</v>
      </c>
      <c r="C106" s="95" t="s">
        <v>300</v>
      </c>
      <c r="D106" s="95" t="s">
        <v>341</v>
      </c>
      <c r="E106" s="52"/>
      <c r="F106" s="52"/>
      <c r="G106" s="52"/>
      <c r="H106" s="52"/>
      <c r="I106" s="36">
        <v>500</v>
      </c>
    </row>
    <row r="107" spans="1:9" ht="13.5" customHeight="1" thickBot="1">
      <c r="A107" s="90"/>
      <c r="B107" s="93"/>
      <c r="C107" s="93"/>
      <c r="D107" s="93"/>
      <c r="E107" s="52"/>
      <c r="F107" s="52"/>
      <c r="G107" s="52"/>
      <c r="H107" s="52"/>
      <c r="I107" s="106"/>
    </row>
    <row r="108" spans="1:9" ht="30">
      <c r="A108" s="187" t="s">
        <v>364</v>
      </c>
      <c r="B108" s="188" t="s">
        <v>384</v>
      </c>
      <c r="C108" s="189"/>
      <c r="D108" s="189"/>
      <c r="E108" s="190"/>
      <c r="F108" s="190"/>
      <c r="G108" s="190"/>
      <c r="H108" s="190"/>
      <c r="I108" s="191">
        <f>I109+I112</f>
        <v>37070</v>
      </c>
    </row>
    <row r="109" spans="1:9" ht="15">
      <c r="A109" s="176" t="s">
        <v>24</v>
      </c>
      <c r="B109" s="177" t="s">
        <v>384</v>
      </c>
      <c r="C109" s="177" t="s">
        <v>305</v>
      </c>
      <c r="D109" s="177" t="s">
        <v>294</v>
      </c>
      <c r="E109" s="181"/>
      <c r="F109" s="181"/>
      <c r="G109" s="181"/>
      <c r="H109" s="181"/>
      <c r="I109" s="182">
        <f>I110</f>
        <v>13650</v>
      </c>
    </row>
    <row r="110" spans="1:9" ht="15">
      <c r="A110" s="110" t="s">
        <v>25</v>
      </c>
      <c r="B110" s="98" t="s">
        <v>395</v>
      </c>
      <c r="C110" s="98" t="s">
        <v>305</v>
      </c>
      <c r="D110" s="98" t="s">
        <v>366</v>
      </c>
      <c r="E110" s="55"/>
      <c r="F110" s="55"/>
      <c r="G110" s="55"/>
      <c r="H110" s="55"/>
      <c r="I110" s="106">
        <f>I111</f>
        <v>13650</v>
      </c>
    </row>
    <row r="111" spans="1:9" ht="28.5">
      <c r="A111" s="22" t="s">
        <v>367</v>
      </c>
      <c r="B111" s="94" t="s">
        <v>384</v>
      </c>
      <c r="C111" s="141" t="s">
        <v>305</v>
      </c>
      <c r="D111" s="141" t="s">
        <v>366</v>
      </c>
      <c r="E111" s="15" t="s">
        <v>368</v>
      </c>
      <c r="F111" s="15"/>
      <c r="G111" s="15"/>
      <c r="H111" s="15"/>
      <c r="I111" s="34">
        <v>13650</v>
      </c>
    </row>
    <row r="112" spans="1:9" ht="15">
      <c r="A112" s="176" t="s">
        <v>27</v>
      </c>
      <c r="B112" s="177" t="s">
        <v>395</v>
      </c>
      <c r="C112" s="177" t="s">
        <v>345</v>
      </c>
      <c r="D112" s="177" t="s">
        <v>294</v>
      </c>
      <c r="E112" s="179"/>
      <c r="F112" s="179"/>
      <c r="G112" s="179"/>
      <c r="H112" s="179"/>
      <c r="I112" s="180">
        <f>I113</f>
        <v>23420</v>
      </c>
    </row>
    <row r="113" spans="1:9" ht="15">
      <c r="A113" s="90" t="s">
        <v>29</v>
      </c>
      <c r="B113" s="93" t="s">
        <v>395</v>
      </c>
      <c r="C113" s="93" t="s">
        <v>345</v>
      </c>
      <c r="D113" s="93" t="s">
        <v>296</v>
      </c>
      <c r="E113" s="15"/>
      <c r="F113" s="15"/>
      <c r="G113" s="15"/>
      <c r="H113" s="15"/>
      <c r="I113" s="106">
        <f>I114+I115</f>
        <v>23420</v>
      </c>
    </row>
    <row r="114" spans="1:9" ht="14.25">
      <c r="A114" s="24" t="s">
        <v>369</v>
      </c>
      <c r="B114" s="141" t="s">
        <v>395</v>
      </c>
      <c r="C114" s="141" t="s">
        <v>345</v>
      </c>
      <c r="D114" s="141" t="s">
        <v>296</v>
      </c>
      <c r="E114" s="15" t="s">
        <v>370</v>
      </c>
      <c r="F114" s="15"/>
      <c r="G114" s="15"/>
      <c r="H114" s="15"/>
      <c r="I114" s="34">
        <v>23060</v>
      </c>
    </row>
    <row r="115" spans="1:9" ht="14.25">
      <c r="A115" s="22" t="s">
        <v>371</v>
      </c>
      <c r="B115" s="94" t="s">
        <v>395</v>
      </c>
      <c r="C115" s="141" t="s">
        <v>345</v>
      </c>
      <c r="D115" s="141" t="s">
        <v>296</v>
      </c>
      <c r="E115" s="15" t="s">
        <v>370</v>
      </c>
      <c r="F115" s="15"/>
      <c r="G115" s="15"/>
      <c r="H115" s="15"/>
      <c r="I115" s="144">
        <v>360</v>
      </c>
    </row>
    <row r="116" spans="1:9" ht="15" thickBot="1">
      <c r="A116" s="22"/>
      <c r="B116" s="94"/>
      <c r="C116" s="141"/>
      <c r="D116" s="141"/>
      <c r="E116" s="15"/>
      <c r="F116" s="15"/>
      <c r="G116" s="15"/>
      <c r="H116" s="15"/>
      <c r="I116" s="144"/>
    </row>
    <row r="117" spans="1:9" ht="15">
      <c r="A117" s="192" t="s">
        <v>127</v>
      </c>
      <c r="B117" s="193" t="s">
        <v>399</v>
      </c>
      <c r="C117" s="189"/>
      <c r="D117" s="194"/>
      <c r="E117" s="195"/>
      <c r="F117" s="195"/>
      <c r="G117" s="195"/>
      <c r="H117" s="195"/>
      <c r="I117" s="191">
        <f>I118+I121+I124</f>
        <v>232394</v>
      </c>
    </row>
    <row r="118" spans="1:9" ht="15">
      <c r="A118" s="196" t="s">
        <v>24</v>
      </c>
      <c r="B118" s="197" t="s">
        <v>399</v>
      </c>
      <c r="C118" s="178" t="s">
        <v>305</v>
      </c>
      <c r="D118" s="178" t="s">
        <v>294</v>
      </c>
      <c r="E118" s="179"/>
      <c r="F118" s="179"/>
      <c r="G118" s="179"/>
      <c r="H118" s="179"/>
      <c r="I118" s="180">
        <f>I119</f>
        <v>7500</v>
      </c>
    </row>
    <row r="119" spans="1:9" ht="15">
      <c r="A119" s="90" t="s">
        <v>373</v>
      </c>
      <c r="B119" s="145" t="s">
        <v>399</v>
      </c>
      <c r="C119" s="98" t="s">
        <v>305</v>
      </c>
      <c r="D119" s="98" t="s">
        <v>374</v>
      </c>
      <c r="E119" s="15"/>
      <c r="F119" s="15"/>
      <c r="G119" s="15"/>
      <c r="H119" s="15"/>
      <c r="I119" s="106">
        <f>I120</f>
        <v>7500</v>
      </c>
    </row>
    <row r="120" spans="1:9" ht="14.25">
      <c r="A120" s="24" t="s">
        <v>375</v>
      </c>
      <c r="B120" s="94" t="s">
        <v>399</v>
      </c>
      <c r="C120" s="141" t="s">
        <v>305</v>
      </c>
      <c r="D120" s="141" t="s">
        <v>374</v>
      </c>
      <c r="E120" s="15"/>
      <c r="F120" s="15"/>
      <c r="G120" s="15"/>
      <c r="H120" s="15"/>
      <c r="I120" s="34">
        <v>7500</v>
      </c>
    </row>
    <row r="121" spans="1:9" ht="15">
      <c r="A121" s="184" t="s">
        <v>32</v>
      </c>
      <c r="B121" s="197" t="s">
        <v>399</v>
      </c>
      <c r="C121" s="185" t="s">
        <v>315</v>
      </c>
      <c r="D121" s="185" t="s">
        <v>294</v>
      </c>
      <c r="E121" s="179"/>
      <c r="F121" s="179"/>
      <c r="G121" s="179"/>
      <c r="H121" s="179"/>
      <c r="I121" s="198">
        <f>I122</f>
        <v>12000</v>
      </c>
    </row>
    <row r="122" spans="1:9" ht="15">
      <c r="A122" s="90" t="s">
        <v>37</v>
      </c>
      <c r="B122" s="94" t="s">
        <v>399</v>
      </c>
      <c r="C122" s="93" t="s">
        <v>315</v>
      </c>
      <c r="D122" s="93" t="s">
        <v>331</v>
      </c>
      <c r="E122" s="15"/>
      <c r="F122" s="15"/>
      <c r="G122" s="15"/>
      <c r="H122" s="15"/>
      <c r="I122" s="106">
        <f>I123</f>
        <v>12000</v>
      </c>
    </row>
    <row r="123" spans="1:9" ht="14.25">
      <c r="A123" s="24" t="s">
        <v>376</v>
      </c>
      <c r="B123" s="94" t="s">
        <v>399</v>
      </c>
      <c r="C123" s="141" t="s">
        <v>315</v>
      </c>
      <c r="D123" s="141" t="s">
        <v>331</v>
      </c>
      <c r="E123" s="15"/>
      <c r="F123" s="15"/>
      <c r="G123" s="15"/>
      <c r="H123" s="15"/>
      <c r="I123" s="34">
        <v>12000</v>
      </c>
    </row>
    <row r="124" spans="1:9" ht="15">
      <c r="A124" s="176" t="s">
        <v>27</v>
      </c>
      <c r="B124" s="197" t="s">
        <v>399</v>
      </c>
      <c r="C124" s="177" t="s">
        <v>345</v>
      </c>
      <c r="D124" s="177" t="s">
        <v>294</v>
      </c>
      <c r="E124" s="179"/>
      <c r="F124" s="179"/>
      <c r="G124" s="179"/>
      <c r="H124" s="179"/>
      <c r="I124" s="180">
        <f>I125</f>
        <v>212894</v>
      </c>
    </row>
    <row r="125" spans="1:9" ht="30">
      <c r="A125" s="90" t="s">
        <v>30</v>
      </c>
      <c r="B125" s="94" t="s">
        <v>399</v>
      </c>
      <c r="C125" s="93" t="s">
        <v>345</v>
      </c>
      <c r="D125" s="93" t="s">
        <v>305</v>
      </c>
      <c r="E125" s="15"/>
      <c r="F125" s="15"/>
      <c r="G125" s="15"/>
      <c r="H125" s="15"/>
      <c r="I125" s="106">
        <f>I126+I127+I128+I129+I130+I131+I133+I134+I135+I136+I137+I138+I139+I140+I141</f>
        <v>212894</v>
      </c>
    </row>
    <row r="126" spans="1:9" ht="14.25">
      <c r="A126" s="24" t="s">
        <v>377</v>
      </c>
      <c r="B126" s="94" t="s">
        <v>399</v>
      </c>
      <c r="C126" s="141" t="s">
        <v>345</v>
      </c>
      <c r="D126" s="141" t="s">
        <v>305</v>
      </c>
      <c r="E126" s="15"/>
      <c r="F126" s="15"/>
      <c r="G126" s="15"/>
      <c r="H126" s="15"/>
      <c r="I126" s="34">
        <v>16000</v>
      </c>
    </row>
    <row r="127" spans="1:9" ht="14.25">
      <c r="A127" s="24" t="s">
        <v>378</v>
      </c>
      <c r="B127" s="94" t="s">
        <v>399</v>
      </c>
      <c r="C127" s="141" t="s">
        <v>345</v>
      </c>
      <c r="D127" s="141" t="s">
        <v>305</v>
      </c>
      <c r="E127" s="15"/>
      <c r="F127" s="15"/>
      <c r="G127" s="15"/>
      <c r="H127" s="15"/>
      <c r="I127" s="34">
        <v>33000</v>
      </c>
    </row>
    <row r="128" spans="1:9" ht="14.25">
      <c r="A128" s="24" t="s">
        <v>379</v>
      </c>
      <c r="B128" s="94" t="s">
        <v>399</v>
      </c>
      <c r="C128" s="141" t="s">
        <v>345</v>
      </c>
      <c r="D128" s="141" t="s">
        <v>305</v>
      </c>
      <c r="E128" s="15"/>
      <c r="F128" s="15"/>
      <c r="G128" s="15"/>
      <c r="H128" s="15"/>
      <c r="I128" s="34">
        <v>60993</v>
      </c>
    </row>
    <row r="129" spans="1:9" ht="14.25">
      <c r="A129" s="24" t="s">
        <v>380</v>
      </c>
      <c r="B129" s="94" t="s">
        <v>399</v>
      </c>
      <c r="C129" s="141" t="s">
        <v>345</v>
      </c>
      <c r="D129" s="141" t="s">
        <v>305</v>
      </c>
      <c r="E129" s="15"/>
      <c r="F129" s="15"/>
      <c r="G129" s="15"/>
      <c r="H129" s="15"/>
      <c r="I129" s="34">
        <v>37763</v>
      </c>
    </row>
    <row r="130" spans="1:9" ht="14.25">
      <c r="A130" s="24" t="s">
        <v>381</v>
      </c>
      <c r="B130" s="94" t="s">
        <v>399</v>
      </c>
      <c r="C130" s="141" t="s">
        <v>345</v>
      </c>
      <c r="D130" s="141" t="s">
        <v>305</v>
      </c>
      <c r="E130" s="15"/>
      <c r="F130" s="15"/>
      <c r="G130" s="15"/>
      <c r="H130" s="15"/>
      <c r="I130" s="34">
        <v>227</v>
      </c>
    </row>
    <row r="131" spans="1:9" ht="14.25">
      <c r="A131" s="24" t="s">
        <v>382</v>
      </c>
      <c r="B131" s="94" t="s">
        <v>399</v>
      </c>
      <c r="C131" s="141"/>
      <c r="D131" s="141"/>
      <c r="E131" s="15"/>
      <c r="F131" s="15"/>
      <c r="G131" s="15"/>
      <c r="H131" s="15"/>
      <c r="I131" s="34">
        <f>I132</f>
        <v>63000</v>
      </c>
    </row>
    <row r="132" spans="1:9" ht="14.25">
      <c r="A132" s="25" t="s">
        <v>560</v>
      </c>
      <c r="B132" s="146" t="s">
        <v>399</v>
      </c>
      <c r="C132" s="147" t="s">
        <v>345</v>
      </c>
      <c r="D132" s="147" t="s">
        <v>305</v>
      </c>
      <c r="E132" s="15"/>
      <c r="F132" s="15"/>
      <c r="G132" s="15"/>
      <c r="H132" s="15"/>
      <c r="I132" s="35">
        <v>63000</v>
      </c>
    </row>
    <row r="133" spans="1:9" ht="14.25">
      <c r="A133" s="26" t="s">
        <v>551</v>
      </c>
      <c r="B133" s="95" t="s">
        <v>399</v>
      </c>
      <c r="C133" s="120" t="s">
        <v>345</v>
      </c>
      <c r="D133" s="120" t="s">
        <v>305</v>
      </c>
      <c r="E133" s="60"/>
      <c r="F133" s="60"/>
      <c r="G133" s="60"/>
      <c r="H133" s="60"/>
      <c r="I133" s="36">
        <v>834</v>
      </c>
    </row>
    <row r="134" spans="1:9" ht="14.25">
      <c r="A134" s="26" t="s">
        <v>552</v>
      </c>
      <c r="B134" s="95" t="s">
        <v>399</v>
      </c>
      <c r="C134" s="120" t="s">
        <v>345</v>
      </c>
      <c r="D134" s="120" t="s">
        <v>305</v>
      </c>
      <c r="E134" s="60"/>
      <c r="F134" s="60"/>
      <c r="G134" s="60"/>
      <c r="H134" s="60"/>
      <c r="I134" s="36">
        <v>1017</v>
      </c>
    </row>
    <row r="135" spans="1:9" ht="14.25">
      <c r="A135" s="26" t="s">
        <v>553</v>
      </c>
      <c r="B135" s="95" t="s">
        <v>399</v>
      </c>
      <c r="C135" s="120" t="s">
        <v>345</v>
      </c>
      <c r="D135" s="120" t="s">
        <v>305</v>
      </c>
      <c r="E135" s="60"/>
      <c r="F135" s="60"/>
      <c r="G135" s="60"/>
      <c r="H135" s="60"/>
      <c r="I135" s="36">
        <v>5</v>
      </c>
    </row>
    <row r="136" spans="1:9" ht="14.25">
      <c r="A136" s="26" t="s">
        <v>554</v>
      </c>
      <c r="B136" s="95" t="s">
        <v>399</v>
      </c>
      <c r="C136" s="120" t="s">
        <v>345</v>
      </c>
      <c r="D136" s="120" t="s">
        <v>305</v>
      </c>
      <c r="E136" s="60"/>
      <c r="F136" s="60"/>
      <c r="G136" s="60"/>
      <c r="H136" s="60"/>
      <c r="I136" s="36">
        <v>5</v>
      </c>
    </row>
    <row r="137" spans="1:9" ht="14.25">
      <c r="A137" s="26" t="s">
        <v>555</v>
      </c>
      <c r="B137" s="95" t="s">
        <v>399</v>
      </c>
      <c r="C137" s="120" t="s">
        <v>345</v>
      </c>
      <c r="D137" s="120" t="s">
        <v>305</v>
      </c>
      <c r="E137" s="60"/>
      <c r="F137" s="60"/>
      <c r="G137" s="60"/>
      <c r="H137" s="60"/>
      <c r="I137" s="36">
        <v>5</v>
      </c>
    </row>
    <row r="138" spans="1:9" ht="14.25">
      <c r="A138" s="26" t="s">
        <v>556</v>
      </c>
      <c r="B138" s="95" t="s">
        <v>399</v>
      </c>
      <c r="C138" s="120" t="s">
        <v>345</v>
      </c>
      <c r="D138" s="120" t="s">
        <v>305</v>
      </c>
      <c r="E138" s="60"/>
      <c r="F138" s="60"/>
      <c r="G138" s="60"/>
      <c r="H138" s="60"/>
      <c r="I138" s="36">
        <v>15</v>
      </c>
    </row>
    <row r="139" spans="1:9" ht="14.25">
      <c r="A139" s="26" t="s">
        <v>557</v>
      </c>
      <c r="B139" s="95" t="s">
        <v>399</v>
      </c>
      <c r="C139" s="120" t="s">
        <v>345</v>
      </c>
      <c r="D139" s="120" t="s">
        <v>305</v>
      </c>
      <c r="E139" s="60"/>
      <c r="F139" s="60"/>
      <c r="G139" s="60"/>
      <c r="H139" s="60"/>
      <c r="I139" s="36">
        <v>10</v>
      </c>
    </row>
    <row r="140" spans="1:9" ht="14.25">
      <c r="A140" s="26" t="s">
        <v>558</v>
      </c>
      <c r="B140" s="95" t="s">
        <v>399</v>
      </c>
      <c r="C140" s="120" t="s">
        <v>345</v>
      </c>
      <c r="D140" s="120" t="s">
        <v>305</v>
      </c>
      <c r="E140" s="60"/>
      <c r="F140" s="60"/>
      <c r="G140" s="60"/>
      <c r="H140" s="60"/>
      <c r="I140" s="36">
        <v>10</v>
      </c>
    </row>
    <row r="141" spans="1:9" ht="14.25">
      <c r="A141" s="26" t="s">
        <v>559</v>
      </c>
      <c r="B141" s="95" t="s">
        <v>399</v>
      </c>
      <c r="C141" s="120" t="s">
        <v>345</v>
      </c>
      <c r="D141" s="120" t="s">
        <v>305</v>
      </c>
      <c r="E141" s="60"/>
      <c r="F141" s="60"/>
      <c r="G141" s="60"/>
      <c r="H141" s="60"/>
      <c r="I141" s="36">
        <v>10</v>
      </c>
    </row>
    <row r="142" spans="1:9" ht="15.75" thickBot="1">
      <c r="A142" s="90"/>
      <c r="B142" s="93"/>
      <c r="C142" s="93"/>
      <c r="D142" s="93"/>
      <c r="E142" s="52"/>
      <c r="F142" s="52"/>
      <c r="G142" s="52"/>
      <c r="H142" s="52"/>
      <c r="I142" s="106"/>
    </row>
    <row r="143" spans="1:9" ht="30">
      <c r="A143" s="187" t="s">
        <v>383</v>
      </c>
      <c r="B143" s="188" t="s">
        <v>401</v>
      </c>
      <c r="C143" s="188"/>
      <c r="D143" s="188"/>
      <c r="E143" s="199"/>
      <c r="F143" s="199"/>
      <c r="G143" s="199"/>
      <c r="H143" s="199"/>
      <c r="I143" s="191">
        <f>I147+I159+I145</f>
        <v>65486</v>
      </c>
    </row>
    <row r="144" spans="1:9" ht="15">
      <c r="A144" s="184" t="s">
        <v>17</v>
      </c>
      <c r="B144" s="185" t="s">
        <v>401</v>
      </c>
      <c r="C144" s="185"/>
      <c r="D144" s="185"/>
      <c r="E144" s="200"/>
      <c r="F144" s="200"/>
      <c r="G144" s="200"/>
      <c r="H144" s="200"/>
      <c r="I144" s="201"/>
    </row>
    <row r="145" spans="1:9" ht="15">
      <c r="A145" s="109" t="s">
        <v>323</v>
      </c>
      <c r="B145" s="111" t="s">
        <v>401</v>
      </c>
      <c r="C145" s="111" t="s">
        <v>293</v>
      </c>
      <c r="D145" s="111" t="s">
        <v>324</v>
      </c>
      <c r="E145" s="50"/>
      <c r="F145" s="50"/>
      <c r="G145" s="50"/>
      <c r="H145" s="50"/>
      <c r="I145" s="150">
        <f>I146</f>
        <v>984</v>
      </c>
    </row>
    <row r="146" spans="1:9" ht="28.5">
      <c r="A146" s="148" t="s">
        <v>561</v>
      </c>
      <c r="B146" s="149" t="s">
        <v>401</v>
      </c>
      <c r="C146" s="149" t="s">
        <v>293</v>
      </c>
      <c r="D146" s="149" t="s">
        <v>324</v>
      </c>
      <c r="E146" s="50"/>
      <c r="F146" s="50"/>
      <c r="G146" s="50"/>
      <c r="H146" s="50"/>
      <c r="I146" s="151">
        <v>984</v>
      </c>
    </row>
    <row r="147" spans="1:9" ht="15">
      <c r="A147" s="176" t="s">
        <v>27</v>
      </c>
      <c r="B147" s="177" t="s">
        <v>401</v>
      </c>
      <c r="C147" s="177" t="s">
        <v>345</v>
      </c>
      <c r="D147" s="177" t="s">
        <v>294</v>
      </c>
      <c r="E147" s="181"/>
      <c r="F147" s="181"/>
      <c r="G147" s="181"/>
      <c r="H147" s="181"/>
      <c r="I147" s="180">
        <f>I148+I152+I156</f>
        <v>64152</v>
      </c>
    </row>
    <row r="148" spans="1:9" ht="15">
      <c r="A148" s="90" t="s">
        <v>28</v>
      </c>
      <c r="B148" s="93" t="s">
        <v>401</v>
      </c>
      <c r="C148" s="93" t="s">
        <v>345</v>
      </c>
      <c r="D148" s="93" t="s">
        <v>293</v>
      </c>
      <c r="E148" s="52"/>
      <c r="F148" s="52"/>
      <c r="G148" s="52"/>
      <c r="H148" s="52"/>
      <c r="I148" s="106">
        <f>SUM(I149:I151)</f>
        <v>34486</v>
      </c>
    </row>
    <row r="149" spans="1:9" ht="114">
      <c r="A149" s="22" t="s">
        <v>385</v>
      </c>
      <c r="B149" s="94" t="s">
        <v>401</v>
      </c>
      <c r="C149" s="94" t="s">
        <v>345</v>
      </c>
      <c r="D149" s="94" t="s">
        <v>293</v>
      </c>
      <c r="E149" s="53" t="s">
        <v>386</v>
      </c>
      <c r="F149" s="53"/>
      <c r="G149" s="53"/>
      <c r="H149" s="53"/>
      <c r="I149" s="34">
        <v>16868</v>
      </c>
    </row>
    <row r="150" spans="1:9" ht="114">
      <c r="A150" s="22" t="s">
        <v>387</v>
      </c>
      <c r="B150" s="94" t="s">
        <v>401</v>
      </c>
      <c r="C150" s="94" t="s">
        <v>345</v>
      </c>
      <c r="D150" s="94" t="s">
        <v>293</v>
      </c>
      <c r="E150" s="53" t="s">
        <v>386</v>
      </c>
      <c r="F150" s="53"/>
      <c r="G150" s="53"/>
      <c r="H150" s="53"/>
      <c r="I150" s="34">
        <v>17468</v>
      </c>
    </row>
    <row r="151" spans="1:9" ht="114">
      <c r="A151" s="22" t="s">
        <v>388</v>
      </c>
      <c r="B151" s="94" t="s">
        <v>401</v>
      </c>
      <c r="C151" s="94" t="s">
        <v>345</v>
      </c>
      <c r="D151" s="94" t="s">
        <v>293</v>
      </c>
      <c r="E151" s="53" t="s">
        <v>386</v>
      </c>
      <c r="F151" s="53"/>
      <c r="G151" s="53"/>
      <c r="H151" s="53"/>
      <c r="I151" s="34">
        <v>150</v>
      </c>
    </row>
    <row r="152" spans="1:9" ht="15">
      <c r="A152" s="90" t="s">
        <v>29</v>
      </c>
      <c r="B152" s="93" t="s">
        <v>401</v>
      </c>
      <c r="C152" s="93" t="s">
        <v>345</v>
      </c>
      <c r="D152" s="93" t="s">
        <v>296</v>
      </c>
      <c r="E152" s="52"/>
      <c r="F152" s="52"/>
      <c r="G152" s="52"/>
      <c r="H152" s="52"/>
      <c r="I152" s="106">
        <f>SUM(I153:I155)</f>
        <v>29316</v>
      </c>
    </row>
    <row r="153" spans="1:9" ht="114">
      <c r="A153" s="22" t="s">
        <v>389</v>
      </c>
      <c r="B153" s="94" t="s">
        <v>401</v>
      </c>
      <c r="C153" s="94" t="s">
        <v>345</v>
      </c>
      <c r="D153" s="94" t="s">
        <v>296</v>
      </c>
      <c r="E153" s="53" t="s">
        <v>370</v>
      </c>
      <c r="F153" s="53"/>
      <c r="G153" s="53"/>
      <c r="H153" s="53"/>
      <c r="I153" s="34">
        <v>16250</v>
      </c>
    </row>
    <row r="154" spans="1:9" ht="114">
      <c r="A154" s="22" t="s">
        <v>390</v>
      </c>
      <c r="B154" s="94" t="s">
        <v>401</v>
      </c>
      <c r="C154" s="94" t="s">
        <v>345</v>
      </c>
      <c r="D154" s="94" t="s">
        <v>296</v>
      </c>
      <c r="E154" s="53" t="s">
        <v>370</v>
      </c>
      <c r="F154" s="53"/>
      <c r="G154" s="53"/>
      <c r="H154" s="53"/>
      <c r="I154" s="34">
        <v>3927</v>
      </c>
    </row>
    <row r="155" spans="1:9" ht="114">
      <c r="A155" s="22" t="s">
        <v>391</v>
      </c>
      <c r="B155" s="94" t="s">
        <v>401</v>
      </c>
      <c r="C155" s="94" t="s">
        <v>345</v>
      </c>
      <c r="D155" s="94" t="s">
        <v>296</v>
      </c>
      <c r="E155" s="53" t="s">
        <v>370</v>
      </c>
      <c r="F155" s="53"/>
      <c r="G155" s="53"/>
      <c r="H155" s="53"/>
      <c r="I155" s="34">
        <v>9139</v>
      </c>
    </row>
    <row r="156" spans="1:9" ht="30">
      <c r="A156" s="90" t="s">
        <v>30</v>
      </c>
      <c r="B156" s="93" t="s">
        <v>401</v>
      </c>
      <c r="C156" s="93" t="s">
        <v>345</v>
      </c>
      <c r="D156" s="93" t="s">
        <v>305</v>
      </c>
      <c r="E156" s="53"/>
      <c r="F156" s="53"/>
      <c r="G156" s="53"/>
      <c r="H156" s="53"/>
      <c r="I156" s="106">
        <f>I157+I158</f>
        <v>350</v>
      </c>
    </row>
    <row r="157" spans="1:9" ht="114">
      <c r="A157" s="22" t="s">
        <v>606</v>
      </c>
      <c r="B157" s="94" t="s">
        <v>401</v>
      </c>
      <c r="C157" s="94" t="s">
        <v>345</v>
      </c>
      <c r="D157" s="94" t="s">
        <v>305</v>
      </c>
      <c r="E157" s="53" t="s">
        <v>370</v>
      </c>
      <c r="F157" s="53"/>
      <c r="G157" s="53"/>
      <c r="H157" s="53"/>
      <c r="I157" s="34">
        <v>150</v>
      </c>
    </row>
    <row r="158" spans="1:9" ht="14.25">
      <c r="A158" s="22" t="s">
        <v>562</v>
      </c>
      <c r="B158" s="94" t="s">
        <v>401</v>
      </c>
      <c r="C158" s="94" t="s">
        <v>345</v>
      </c>
      <c r="D158" s="94" t="s">
        <v>305</v>
      </c>
      <c r="E158" s="53"/>
      <c r="F158" s="53"/>
      <c r="G158" s="53"/>
      <c r="H158" s="53"/>
      <c r="I158" s="34">
        <v>200</v>
      </c>
    </row>
    <row r="159" spans="1:9" ht="15">
      <c r="A159" s="176" t="s">
        <v>44</v>
      </c>
      <c r="B159" s="177" t="s">
        <v>401</v>
      </c>
      <c r="C159" s="178" t="s">
        <v>341</v>
      </c>
      <c r="D159" s="178" t="s">
        <v>294</v>
      </c>
      <c r="E159" s="186"/>
      <c r="F159" s="186"/>
      <c r="G159" s="186"/>
      <c r="H159" s="186"/>
      <c r="I159" s="180">
        <f>I160</f>
        <v>350</v>
      </c>
    </row>
    <row r="160" spans="1:9" ht="15">
      <c r="A160" s="90" t="s">
        <v>392</v>
      </c>
      <c r="B160" s="93" t="s">
        <v>401</v>
      </c>
      <c r="C160" s="93" t="s">
        <v>341</v>
      </c>
      <c r="D160" s="93" t="s">
        <v>300</v>
      </c>
      <c r="E160" s="52"/>
      <c r="F160" s="52"/>
      <c r="G160" s="52"/>
      <c r="H160" s="52"/>
      <c r="I160" s="106">
        <f>I161</f>
        <v>350</v>
      </c>
    </row>
    <row r="161" spans="1:9" ht="28.5">
      <c r="A161" s="22" t="s">
        <v>393</v>
      </c>
      <c r="B161" s="94" t="s">
        <v>401</v>
      </c>
      <c r="C161" s="94" t="s">
        <v>341</v>
      </c>
      <c r="D161" s="94" t="s">
        <v>300</v>
      </c>
      <c r="E161" s="53"/>
      <c r="F161" s="53"/>
      <c r="G161" s="53"/>
      <c r="H161" s="53"/>
      <c r="I161" s="34">
        <v>350</v>
      </c>
    </row>
    <row r="162" spans="1:9" ht="15" thickBot="1">
      <c r="A162" s="22"/>
      <c r="B162" s="94" t="s">
        <v>401</v>
      </c>
      <c r="C162" s="94"/>
      <c r="D162" s="94"/>
      <c r="E162" s="53"/>
      <c r="F162" s="53"/>
      <c r="G162" s="53"/>
      <c r="H162" s="53"/>
      <c r="I162" s="34"/>
    </row>
    <row r="163" spans="1:9" ht="15">
      <c r="A163" s="187" t="s">
        <v>394</v>
      </c>
      <c r="B163" s="188" t="s">
        <v>403</v>
      </c>
      <c r="C163" s="202"/>
      <c r="D163" s="202"/>
      <c r="E163" s="203"/>
      <c r="F163" s="203"/>
      <c r="G163" s="203"/>
      <c r="H163" s="203"/>
      <c r="I163" s="191">
        <f>I164</f>
        <v>21103</v>
      </c>
    </row>
    <row r="164" spans="1:9" ht="15">
      <c r="A164" s="176" t="s">
        <v>27</v>
      </c>
      <c r="B164" s="177" t="s">
        <v>403</v>
      </c>
      <c r="C164" s="177" t="s">
        <v>345</v>
      </c>
      <c r="D164" s="177" t="s">
        <v>294</v>
      </c>
      <c r="E164" s="204"/>
      <c r="F164" s="204"/>
      <c r="G164" s="204"/>
      <c r="H164" s="204"/>
      <c r="I164" s="180">
        <f>I165+I167</f>
        <v>21103</v>
      </c>
    </row>
    <row r="165" spans="1:9" ht="15">
      <c r="A165" s="90" t="s">
        <v>28</v>
      </c>
      <c r="B165" s="93" t="s">
        <v>403</v>
      </c>
      <c r="C165" s="93" t="s">
        <v>345</v>
      </c>
      <c r="D165" s="93" t="s">
        <v>293</v>
      </c>
      <c r="E165" s="65"/>
      <c r="F165" s="65"/>
      <c r="G165" s="65"/>
      <c r="H165" s="65"/>
      <c r="I165" s="106">
        <f>SUM(I166)</f>
        <v>6441</v>
      </c>
    </row>
    <row r="166" spans="1:9" ht="114">
      <c r="A166" s="22" t="s">
        <v>396</v>
      </c>
      <c r="B166" s="94" t="s">
        <v>403</v>
      </c>
      <c r="C166" s="94" t="s">
        <v>345</v>
      </c>
      <c r="D166" s="94" t="s">
        <v>293</v>
      </c>
      <c r="E166" s="53" t="s">
        <v>386</v>
      </c>
      <c r="F166" s="53"/>
      <c r="G166" s="53"/>
      <c r="H166" s="53"/>
      <c r="I166" s="144">
        <v>6441</v>
      </c>
    </row>
    <row r="167" spans="1:9" ht="15">
      <c r="A167" s="90" t="s">
        <v>29</v>
      </c>
      <c r="B167" s="93" t="s">
        <v>403</v>
      </c>
      <c r="C167" s="93" t="s">
        <v>345</v>
      </c>
      <c r="D167" s="93" t="s">
        <v>296</v>
      </c>
      <c r="E167" s="53"/>
      <c r="F167" s="53"/>
      <c r="G167" s="53"/>
      <c r="H167" s="53"/>
      <c r="I167" s="107">
        <f>SUM(I168:I170)</f>
        <v>14662</v>
      </c>
    </row>
    <row r="168" spans="1:9" ht="28.5">
      <c r="A168" s="22" t="s">
        <v>389</v>
      </c>
      <c r="B168" s="94" t="s">
        <v>403</v>
      </c>
      <c r="C168" s="141" t="s">
        <v>345</v>
      </c>
      <c r="D168" s="141" t="s">
        <v>296</v>
      </c>
      <c r="E168" s="15" t="s">
        <v>370</v>
      </c>
      <c r="F168" s="15"/>
      <c r="G168" s="15"/>
      <c r="H168" s="15"/>
      <c r="I168" s="144">
        <v>9585</v>
      </c>
    </row>
    <row r="169" spans="1:9" ht="14.25">
      <c r="A169" s="22" t="s">
        <v>397</v>
      </c>
      <c r="B169" s="94" t="s">
        <v>403</v>
      </c>
      <c r="C169" s="141" t="s">
        <v>345</v>
      </c>
      <c r="D169" s="141" t="s">
        <v>296</v>
      </c>
      <c r="E169" s="15" t="s">
        <v>370</v>
      </c>
      <c r="F169" s="15"/>
      <c r="G169" s="15"/>
      <c r="H169" s="15"/>
      <c r="I169" s="144">
        <v>490</v>
      </c>
    </row>
    <row r="170" spans="1:9" ht="14.25">
      <c r="A170" s="22" t="s">
        <v>371</v>
      </c>
      <c r="B170" s="94" t="s">
        <v>403</v>
      </c>
      <c r="C170" s="141" t="s">
        <v>345</v>
      </c>
      <c r="D170" s="141" t="s">
        <v>296</v>
      </c>
      <c r="E170" s="15" t="s">
        <v>370</v>
      </c>
      <c r="F170" s="15"/>
      <c r="G170" s="15"/>
      <c r="H170" s="15"/>
      <c r="I170" s="144">
        <v>4587</v>
      </c>
    </row>
    <row r="171" spans="1:9" ht="15" thickBot="1">
      <c r="A171" s="22"/>
      <c r="B171" s="94"/>
      <c r="C171" s="141"/>
      <c r="D171" s="141"/>
      <c r="E171" s="15"/>
      <c r="F171" s="15"/>
      <c r="G171" s="15"/>
      <c r="H171" s="15"/>
      <c r="I171" s="144"/>
    </row>
    <row r="172" spans="1:9" ht="15.75" thickBot="1">
      <c r="A172" s="77" t="s">
        <v>398</v>
      </c>
      <c r="B172" s="78" t="s">
        <v>405</v>
      </c>
      <c r="C172" s="142"/>
      <c r="D172" s="142"/>
      <c r="E172" s="140"/>
      <c r="F172" s="140"/>
      <c r="G172" s="140"/>
      <c r="H172" s="140"/>
      <c r="I172" s="152">
        <f>I173</f>
        <v>12889</v>
      </c>
    </row>
    <row r="173" spans="1:9" ht="15">
      <c r="A173" s="90" t="s">
        <v>27</v>
      </c>
      <c r="B173" s="93" t="s">
        <v>405</v>
      </c>
      <c r="C173" s="93" t="s">
        <v>345</v>
      </c>
      <c r="D173" s="93" t="s">
        <v>294</v>
      </c>
      <c r="E173" s="65"/>
      <c r="F173" s="65"/>
      <c r="G173" s="65"/>
      <c r="H173" s="65"/>
      <c r="I173" s="106">
        <f>I174+I176</f>
        <v>12889</v>
      </c>
    </row>
    <row r="174" spans="1:9" ht="15">
      <c r="A174" s="90" t="s">
        <v>28</v>
      </c>
      <c r="B174" s="93" t="s">
        <v>405</v>
      </c>
      <c r="C174" s="93" t="s">
        <v>345</v>
      </c>
      <c r="D174" s="93" t="s">
        <v>293</v>
      </c>
      <c r="E174" s="65"/>
      <c r="F174" s="65"/>
      <c r="G174" s="65"/>
      <c r="H174" s="65"/>
      <c r="I174" s="106">
        <f>I175</f>
        <v>5703</v>
      </c>
    </row>
    <row r="175" spans="1:9" ht="114">
      <c r="A175" s="22" t="s">
        <v>396</v>
      </c>
      <c r="B175" s="94" t="s">
        <v>405</v>
      </c>
      <c r="C175" s="94" t="s">
        <v>345</v>
      </c>
      <c r="D175" s="94" t="s">
        <v>293</v>
      </c>
      <c r="E175" s="53" t="s">
        <v>386</v>
      </c>
      <c r="F175" s="53"/>
      <c r="G175" s="53"/>
      <c r="H175" s="53"/>
      <c r="I175" s="144">
        <v>5703</v>
      </c>
    </row>
    <row r="176" spans="1:9" ht="15">
      <c r="A176" s="90" t="s">
        <v>29</v>
      </c>
      <c r="B176" s="93" t="s">
        <v>405</v>
      </c>
      <c r="C176" s="93" t="s">
        <v>345</v>
      </c>
      <c r="D176" s="93" t="s">
        <v>296</v>
      </c>
      <c r="E176" s="53"/>
      <c r="F176" s="53"/>
      <c r="G176" s="53"/>
      <c r="H176" s="53"/>
      <c r="I176" s="107">
        <f>I177+I178</f>
        <v>7186</v>
      </c>
    </row>
    <row r="177" spans="1:9" ht="28.5">
      <c r="A177" s="22" t="s">
        <v>389</v>
      </c>
      <c r="B177" s="94" t="s">
        <v>405</v>
      </c>
      <c r="C177" s="141" t="s">
        <v>345</v>
      </c>
      <c r="D177" s="141" t="s">
        <v>296</v>
      </c>
      <c r="E177" s="15" t="s">
        <v>370</v>
      </c>
      <c r="F177" s="15"/>
      <c r="G177" s="15"/>
      <c r="H177" s="15"/>
      <c r="I177" s="144">
        <v>6600</v>
      </c>
    </row>
    <row r="178" spans="1:9" ht="14.25">
      <c r="A178" s="22" t="s">
        <v>371</v>
      </c>
      <c r="B178" s="94" t="s">
        <v>405</v>
      </c>
      <c r="C178" s="141" t="s">
        <v>345</v>
      </c>
      <c r="D178" s="141" t="s">
        <v>296</v>
      </c>
      <c r="E178" s="15" t="s">
        <v>370</v>
      </c>
      <c r="F178" s="15"/>
      <c r="G178" s="15"/>
      <c r="H178" s="15"/>
      <c r="I178" s="144">
        <v>586</v>
      </c>
    </row>
    <row r="179" spans="1:9" ht="15" thickBot="1">
      <c r="A179" s="22"/>
      <c r="B179" s="94"/>
      <c r="C179" s="141"/>
      <c r="D179" s="141"/>
      <c r="E179" s="15"/>
      <c r="F179" s="15"/>
      <c r="G179" s="15"/>
      <c r="H179" s="15"/>
      <c r="I179" s="144"/>
    </row>
    <row r="180" spans="1:9" ht="15">
      <c r="A180" s="187" t="s">
        <v>400</v>
      </c>
      <c r="B180" s="188" t="s">
        <v>408</v>
      </c>
      <c r="C180" s="189"/>
      <c r="D180" s="189"/>
      <c r="E180" s="190"/>
      <c r="F180" s="190"/>
      <c r="G180" s="190"/>
      <c r="H180" s="190"/>
      <c r="I180" s="205">
        <f>I181</f>
        <v>21582</v>
      </c>
    </row>
    <row r="181" spans="1:9" ht="15">
      <c r="A181" s="176" t="s">
        <v>27</v>
      </c>
      <c r="B181" s="177" t="s">
        <v>408</v>
      </c>
      <c r="C181" s="177" t="s">
        <v>345</v>
      </c>
      <c r="D181" s="177" t="s">
        <v>294</v>
      </c>
      <c r="E181" s="204"/>
      <c r="F181" s="204"/>
      <c r="G181" s="204"/>
      <c r="H181" s="204"/>
      <c r="I181" s="180">
        <f>I182+I184</f>
        <v>21582</v>
      </c>
    </row>
    <row r="182" spans="1:9" ht="15">
      <c r="A182" s="90" t="s">
        <v>28</v>
      </c>
      <c r="B182" s="93" t="s">
        <v>408</v>
      </c>
      <c r="C182" s="93" t="s">
        <v>345</v>
      </c>
      <c r="D182" s="93" t="s">
        <v>293</v>
      </c>
      <c r="E182" s="65"/>
      <c r="F182" s="65"/>
      <c r="G182" s="65"/>
      <c r="H182" s="65"/>
      <c r="I182" s="106">
        <f>I183</f>
        <v>8254</v>
      </c>
    </row>
    <row r="183" spans="1:9" ht="114">
      <c r="A183" s="22" t="s">
        <v>396</v>
      </c>
      <c r="B183" s="94" t="s">
        <v>408</v>
      </c>
      <c r="C183" s="94" t="s">
        <v>345</v>
      </c>
      <c r="D183" s="94" t="s">
        <v>293</v>
      </c>
      <c r="E183" s="53" t="s">
        <v>386</v>
      </c>
      <c r="F183" s="53"/>
      <c r="G183" s="53"/>
      <c r="H183" s="53"/>
      <c r="I183" s="144">
        <v>8254</v>
      </c>
    </row>
    <row r="184" spans="1:9" ht="15">
      <c r="A184" s="90" t="s">
        <v>29</v>
      </c>
      <c r="B184" s="93" t="s">
        <v>408</v>
      </c>
      <c r="C184" s="93" t="s">
        <v>345</v>
      </c>
      <c r="D184" s="93" t="s">
        <v>296</v>
      </c>
      <c r="E184" s="53"/>
      <c r="F184" s="53"/>
      <c r="G184" s="53"/>
      <c r="H184" s="53"/>
      <c r="I184" s="107">
        <f>I185+I186</f>
        <v>13328</v>
      </c>
    </row>
    <row r="185" spans="1:9" ht="28.5">
      <c r="A185" s="22" t="s">
        <v>389</v>
      </c>
      <c r="B185" s="94" t="s">
        <v>408</v>
      </c>
      <c r="C185" s="141" t="s">
        <v>345</v>
      </c>
      <c r="D185" s="141" t="s">
        <v>296</v>
      </c>
      <c r="E185" s="15" t="s">
        <v>370</v>
      </c>
      <c r="F185" s="15"/>
      <c r="G185" s="15"/>
      <c r="H185" s="15"/>
      <c r="I185" s="144">
        <v>10240</v>
      </c>
    </row>
    <row r="186" spans="1:9" ht="14.25">
      <c r="A186" s="22" t="s">
        <v>371</v>
      </c>
      <c r="B186" s="94" t="s">
        <v>408</v>
      </c>
      <c r="C186" s="141" t="s">
        <v>345</v>
      </c>
      <c r="D186" s="141" t="s">
        <v>296</v>
      </c>
      <c r="E186" s="15" t="s">
        <v>370</v>
      </c>
      <c r="F186" s="15"/>
      <c r="G186" s="15"/>
      <c r="H186" s="15"/>
      <c r="I186" s="144">
        <v>3088</v>
      </c>
    </row>
    <row r="187" spans="1:9" ht="15" thickBot="1">
      <c r="A187" s="22"/>
      <c r="B187" s="94"/>
      <c r="C187" s="94"/>
      <c r="D187" s="94"/>
      <c r="E187" s="53"/>
      <c r="F187" s="53"/>
      <c r="G187" s="53"/>
      <c r="H187" s="53"/>
      <c r="I187" s="144"/>
    </row>
    <row r="188" spans="1:9" ht="15">
      <c r="A188" s="187" t="s">
        <v>402</v>
      </c>
      <c r="B188" s="188" t="s">
        <v>411</v>
      </c>
      <c r="C188" s="189"/>
      <c r="D188" s="189"/>
      <c r="E188" s="190"/>
      <c r="F188" s="190"/>
      <c r="G188" s="190"/>
      <c r="H188" s="190"/>
      <c r="I188" s="206">
        <f>I189</f>
        <v>31520</v>
      </c>
    </row>
    <row r="189" spans="1:9" ht="15">
      <c r="A189" s="176" t="s">
        <v>27</v>
      </c>
      <c r="B189" s="177" t="s">
        <v>411</v>
      </c>
      <c r="C189" s="177" t="s">
        <v>345</v>
      </c>
      <c r="D189" s="177" t="s">
        <v>294</v>
      </c>
      <c r="E189" s="204"/>
      <c r="F189" s="204"/>
      <c r="G189" s="204"/>
      <c r="H189" s="204"/>
      <c r="I189" s="180">
        <f>I190+I192</f>
        <v>31520</v>
      </c>
    </row>
    <row r="190" spans="1:9" ht="15">
      <c r="A190" s="90" t="s">
        <v>28</v>
      </c>
      <c r="B190" s="93" t="s">
        <v>411</v>
      </c>
      <c r="C190" s="93" t="s">
        <v>345</v>
      </c>
      <c r="D190" s="93" t="s">
        <v>293</v>
      </c>
      <c r="E190" s="65"/>
      <c r="F190" s="65"/>
      <c r="G190" s="65"/>
      <c r="H190" s="65"/>
      <c r="I190" s="106">
        <f>I191</f>
        <v>8744</v>
      </c>
    </row>
    <row r="191" spans="1:9" ht="114">
      <c r="A191" s="22" t="s">
        <v>396</v>
      </c>
      <c r="B191" s="94" t="s">
        <v>411</v>
      </c>
      <c r="C191" s="94" t="s">
        <v>345</v>
      </c>
      <c r="D191" s="94" t="s">
        <v>293</v>
      </c>
      <c r="E191" s="53" t="s">
        <v>386</v>
      </c>
      <c r="F191" s="53"/>
      <c r="G191" s="53"/>
      <c r="H191" s="53"/>
      <c r="I191" s="144">
        <v>8744</v>
      </c>
    </row>
    <row r="192" spans="1:9" ht="15">
      <c r="A192" s="90" t="s">
        <v>29</v>
      </c>
      <c r="B192" s="93" t="s">
        <v>411</v>
      </c>
      <c r="C192" s="93" t="s">
        <v>345</v>
      </c>
      <c r="D192" s="93" t="s">
        <v>296</v>
      </c>
      <c r="E192" s="53"/>
      <c r="F192" s="53"/>
      <c r="G192" s="53"/>
      <c r="H192" s="53"/>
      <c r="I192" s="107">
        <f>I193+I194+I195</f>
        <v>22776</v>
      </c>
    </row>
    <row r="193" spans="1:9" ht="28.5">
      <c r="A193" s="22" t="s">
        <v>389</v>
      </c>
      <c r="B193" s="94" t="s">
        <v>411</v>
      </c>
      <c r="C193" s="141" t="s">
        <v>345</v>
      </c>
      <c r="D193" s="141" t="s">
        <v>296</v>
      </c>
      <c r="E193" s="15" t="s">
        <v>370</v>
      </c>
      <c r="F193" s="15"/>
      <c r="G193" s="15"/>
      <c r="H193" s="15"/>
      <c r="I193" s="144">
        <v>15781</v>
      </c>
    </row>
    <row r="194" spans="1:9" ht="14.25">
      <c r="A194" s="22" t="s">
        <v>397</v>
      </c>
      <c r="B194" s="94" t="s">
        <v>411</v>
      </c>
      <c r="C194" s="141" t="s">
        <v>345</v>
      </c>
      <c r="D194" s="141" t="s">
        <v>296</v>
      </c>
      <c r="E194" s="15"/>
      <c r="F194" s="15"/>
      <c r="G194" s="15"/>
      <c r="H194" s="15"/>
      <c r="I194" s="144">
        <v>1604</v>
      </c>
    </row>
    <row r="195" spans="1:9" ht="14.25">
      <c r="A195" s="22" t="s">
        <v>371</v>
      </c>
      <c r="B195" s="94" t="s">
        <v>411</v>
      </c>
      <c r="C195" s="141" t="s">
        <v>345</v>
      </c>
      <c r="D195" s="141" t="s">
        <v>296</v>
      </c>
      <c r="E195" s="15" t="s">
        <v>370</v>
      </c>
      <c r="F195" s="15"/>
      <c r="G195" s="15"/>
      <c r="H195" s="15"/>
      <c r="I195" s="144">
        <v>5391</v>
      </c>
    </row>
    <row r="196" spans="1:9" ht="15" thickBot="1">
      <c r="A196" s="22"/>
      <c r="B196" s="94"/>
      <c r="C196" s="141"/>
      <c r="D196" s="141"/>
      <c r="E196" s="15"/>
      <c r="F196" s="15"/>
      <c r="G196" s="15"/>
      <c r="H196" s="15"/>
      <c r="I196" s="144"/>
    </row>
    <row r="197" spans="1:9" ht="15">
      <c r="A197" s="192" t="s">
        <v>404</v>
      </c>
      <c r="B197" s="189" t="s">
        <v>414</v>
      </c>
      <c r="C197" s="192"/>
      <c r="D197" s="192"/>
      <c r="E197" s="207"/>
      <c r="F197" s="207"/>
      <c r="G197" s="207"/>
      <c r="H197" s="207"/>
      <c r="I197" s="191">
        <f>I198</f>
        <v>5560</v>
      </c>
    </row>
    <row r="198" spans="1:9" ht="15">
      <c r="A198" s="176" t="s">
        <v>27</v>
      </c>
      <c r="B198" s="177" t="s">
        <v>414</v>
      </c>
      <c r="C198" s="177" t="s">
        <v>345</v>
      </c>
      <c r="D198" s="177" t="s">
        <v>294</v>
      </c>
      <c r="E198" s="204"/>
      <c r="F198" s="204"/>
      <c r="G198" s="204"/>
      <c r="H198" s="204"/>
      <c r="I198" s="180">
        <f>I199</f>
        <v>5560</v>
      </c>
    </row>
    <row r="199" spans="1:9" ht="15">
      <c r="A199" s="90" t="s">
        <v>29</v>
      </c>
      <c r="B199" s="93" t="s">
        <v>414</v>
      </c>
      <c r="C199" s="93" t="s">
        <v>345</v>
      </c>
      <c r="D199" s="93" t="s">
        <v>296</v>
      </c>
      <c r="E199" s="53"/>
      <c r="F199" s="53"/>
      <c r="G199" s="53"/>
      <c r="H199" s="53"/>
      <c r="I199" s="107">
        <f>I200</f>
        <v>5560</v>
      </c>
    </row>
    <row r="200" spans="1:9" ht="28.5">
      <c r="A200" s="22" t="s">
        <v>406</v>
      </c>
      <c r="B200" s="94" t="s">
        <v>414</v>
      </c>
      <c r="C200" s="141" t="s">
        <v>345</v>
      </c>
      <c r="D200" s="141" t="s">
        <v>296</v>
      </c>
      <c r="E200" s="15" t="s">
        <v>370</v>
      </c>
      <c r="F200" s="15"/>
      <c r="G200" s="15"/>
      <c r="H200" s="15"/>
      <c r="I200" s="34">
        <v>5560</v>
      </c>
    </row>
    <row r="201" spans="1:9" ht="15" thickBot="1">
      <c r="A201" s="22"/>
      <c r="B201" s="94"/>
      <c r="C201" s="141"/>
      <c r="D201" s="141"/>
      <c r="E201" s="15"/>
      <c r="F201" s="15"/>
      <c r="G201" s="15"/>
      <c r="H201" s="15"/>
      <c r="I201" s="34"/>
    </row>
    <row r="202" spans="1:9" ht="15">
      <c r="A202" s="192" t="s">
        <v>407</v>
      </c>
      <c r="B202" s="189" t="s">
        <v>417</v>
      </c>
      <c r="C202" s="192"/>
      <c r="D202" s="192"/>
      <c r="E202" s="207"/>
      <c r="F202" s="207"/>
      <c r="G202" s="207"/>
      <c r="H202" s="207"/>
      <c r="I202" s="191">
        <f>I203</f>
        <v>20552</v>
      </c>
    </row>
    <row r="203" spans="1:9" ht="15">
      <c r="A203" s="176" t="s">
        <v>27</v>
      </c>
      <c r="B203" s="177" t="s">
        <v>417</v>
      </c>
      <c r="C203" s="177" t="s">
        <v>345</v>
      </c>
      <c r="D203" s="177" t="s">
        <v>294</v>
      </c>
      <c r="E203" s="204"/>
      <c r="F203" s="204"/>
      <c r="G203" s="204"/>
      <c r="H203" s="204"/>
      <c r="I203" s="180">
        <f>I204</f>
        <v>20552</v>
      </c>
    </row>
    <row r="204" spans="1:9" ht="15">
      <c r="A204" s="90" t="s">
        <v>29</v>
      </c>
      <c r="B204" s="93" t="s">
        <v>417</v>
      </c>
      <c r="C204" s="93" t="s">
        <v>345</v>
      </c>
      <c r="D204" s="93" t="s">
        <v>296</v>
      </c>
      <c r="E204" s="53"/>
      <c r="F204" s="53"/>
      <c r="G204" s="53"/>
      <c r="H204" s="53"/>
      <c r="I204" s="107">
        <f>I205+I206</f>
        <v>20552</v>
      </c>
    </row>
    <row r="205" spans="1:9" ht="28.5">
      <c r="A205" s="22" t="s">
        <v>409</v>
      </c>
      <c r="B205" s="94" t="s">
        <v>417</v>
      </c>
      <c r="C205" s="141" t="s">
        <v>345</v>
      </c>
      <c r="D205" s="141" t="s">
        <v>296</v>
      </c>
      <c r="E205" s="15" t="s">
        <v>370</v>
      </c>
      <c r="F205" s="15"/>
      <c r="G205" s="15"/>
      <c r="H205" s="15"/>
      <c r="I205" s="34">
        <v>17107</v>
      </c>
    </row>
    <row r="206" spans="1:9" ht="14.25">
      <c r="A206" s="22" t="s">
        <v>371</v>
      </c>
      <c r="B206" s="94" t="s">
        <v>417</v>
      </c>
      <c r="C206" s="141" t="s">
        <v>345</v>
      </c>
      <c r="D206" s="141" t="s">
        <v>296</v>
      </c>
      <c r="E206" s="15" t="s">
        <v>370</v>
      </c>
      <c r="F206" s="15"/>
      <c r="G206" s="15"/>
      <c r="H206" s="15"/>
      <c r="I206" s="144">
        <v>3445</v>
      </c>
    </row>
    <row r="207" spans="1:9" ht="15" thickBot="1">
      <c r="A207" s="22"/>
      <c r="B207" s="94" t="s">
        <v>417</v>
      </c>
      <c r="C207" s="141"/>
      <c r="D207" s="141"/>
      <c r="E207" s="15"/>
      <c r="F207" s="15"/>
      <c r="G207" s="15"/>
      <c r="H207" s="15"/>
      <c r="I207" s="144"/>
    </row>
    <row r="208" spans="1:9" ht="15.75" customHeight="1">
      <c r="A208" s="187" t="s">
        <v>410</v>
      </c>
      <c r="B208" s="188" t="s">
        <v>420</v>
      </c>
      <c r="C208" s="192"/>
      <c r="D208" s="192"/>
      <c r="E208" s="207"/>
      <c r="F208" s="207"/>
      <c r="G208" s="207"/>
      <c r="H208" s="207"/>
      <c r="I208" s="191">
        <f>I209</f>
        <v>2169</v>
      </c>
    </row>
    <row r="209" spans="1:9" ht="15">
      <c r="A209" s="176" t="s">
        <v>27</v>
      </c>
      <c r="B209" s="177" t="s">
        <v>420</v>
      </c>
      <c r="C209" s="177" t="s">
        <v>345</v>
      </c>
      <c r="D209" s="177" t="s">
        <v>294</v>
      </c>
      <c r="E209" s="204"/>
      <c r="F209" s="204"/>
      <c r="G209" s="204"/>
      <c r="H209" s="204"/>
      <c r="I209" s="180">
        <f>I210</f>
        <v>2169</v>
      </c>
    </row>
    <row r="210" spans="1:9" ht="15">
      <c r="A210" s="90" t="s">
        <v>29</v>
      </c>
      <c r="B210" s="93" t="s">
        <v>420</v>
      </c>
      <c r="C210" s="93" t="s">
        <v>345</v>
      </c>
      <c r="D210" s="93" t="s">
        <v>296</v>
      </c>
      <c r="E210" s="53"/>
      <c r="F210" s="53"/>
      <c r="G210" s="53"/>
      <c r="H210" s="53"/>
      <c r="I210" s="107">
        <f>I211</f>
        <v>2169</v>
      </c>
    </row>
    <row r="211" spans="1:9" ht="14.25">
      <c r="A211" s="22" t="s">
        <v>412</v>
      </c>
      <c r="B211" s="94" t="s">
        <v>420</v>
      </c>
      <c r="C211" s="141" t="s">
        <v>345</v>
      </c>
      <c r="D211" s="141" t="s">
        <v>296</v>
      </c>
      <c r="E211" s="15" t="s">
        <v>370</v>
      </c>
      <c r="F211" s="15"/>
      <c r="G211" s="15"/>
      <c r="H211" s="15"/>
      <c r="I211" s="34">
        <v>2169</v>
      </c>
    </row>
    <row r="212" spans="1:9" ht="15" thickBot="1">
      <c r="A212" s="22"/>
      <c r="B212" s="94"/>
      <c r="C212" s="141"/>
      <c r="D212" s="141"/>
      <c r="E212" s="15"/>
      <c r="F212" s="15"/>
      <c r="G212" s="15"/>
      <c r="H212" s="15"/>
      <c r="I212" s="34"/>
    </row>
    <row r="213" spans="1:9" ht="16.5" customHeight="1">
      <c r="A213" s="187" t="s">
        <v>413</v>
      </c>
      <c r="B213" s="199" t="s">
        <v>454</v>
      </c>
      <c r="C213" s="189"/>
      <c r="D213" s="189"/>
      <c r="E213" s="190"/>
      <c r="F213" s="190"/>
      <c r="G213" s="190"/>
      <c r="H213" s="190"/>
      <c r="I213" s="191">
        <f>I214</f>
        <v>3100</v>
      </c>
    </row>
    <row r="214" spans="1:9" ht="15">
      <c r="A214" s="176" t="s">
        <v>27</v>
      </c>
      <c r="B214" s="208" t="s">
        <v>454</v>
      </c>
      <c r="C214" s="177" t="s">
        <v>345</v>
      </c>
      <c r="D214" s="177" t="s">
        <v>294</v>
      </c>
      <c r="E214" s="179"/>
      <c r="F214" s="179"/>
      <c r="G214" s="179"/>
      <c r="H214" s="179"/>
      <c r="I214" s="180">
        <f>I215</f>
        <v>3100</v>
      </c>
    </row>
    <row r="215" spans="1:9" ht="15">
      <c r="A215" s="90" t="s">
        <v>29</v>
      </c>
      <c r="B215" s="52" t="s">
        <v>454</v>
      </c>
      <c r="C215" s="93" t="s">
        <v>345</v>
      </c>
      <c r="D215" s="93" t="s">
        <v>296</v>
      </c>
      <c r="E215" s="15"/>
      <c r="F215" s="15"/>
      <c r="G215" s="15"/>
      <c r="H215" s="15"/>
      <c r="I215" s="106">
        <f>I216+I217</f>
        <v>3100</v>
      </c>
    </row>
    <row r="216" spans="1:9" ht="14.25">
      <c r="A216" s="22" t="s">
        <v>415</v>
      </c>
      <c r="B216" s="53" t="s">
        <v>454</v>
      </c>
      <c r="C216" s="141" t="s">
        <v>345</v>
      </c>
      <c r="D216" s="141" t="s">
        <v>296</v>
      </c>
      <c r="E216" s="15" t="s">
        <v>370</v>
      </c>
      <c r="F216" s="15"/>
      <c r="G216" s="15"/>
      <c r="H216" s="15"/>
      <c r="I216" s="34">
        <v>1900</v>
      </c>
    </row>
    <row r="217" spans="1:9" ht="28.5">
      <c r="A217" s="22" t="s">
        <v>389</v>
      </c>
      <c r="B217" s="53" t="s">
        <v>454</v>
      </c>
      <c r="C217" s="141" t="s">
        <v>345</v>
      </c>
      <c r="D217" s="141" t="s">
        <v>296</v>
      </c>
      <c r="E217" s="15" t="s">
        <v>370</v>
      </c>
      <c r="F217" s="15"/>
      <c r="G217" s="15"/>
      <c r="H217" s="15"/>
      <c r="I217" s="34">
        <v>1200</v>
      </c>
    </row>
    <row r="218" spans="1:9" ht="15" thickBot="1">
      <c r="A218" s="24"/>
      <c r="B218" s="15"/>
      <c r="C218" s="141"/>
      <c r="D218" s="141"/>
      <c r="E218" s="15"/>
      <c r="F218" s="15"/>
      <c r="G218" s="15"/>
      <c r="H218" s="15"/>
      <c r="I218" s="34"/>
    </row>
    <row r="219" spans="1:9" ht="15">
      <c r="A219" s="192" t="s">
        <v>416</v>
      </c>
      <c r="B219" s="190" t="s">
        <v>457</v>
      </c>
      <c r="C219" s="189"/>
      <c r="D219" s="189"/>
      <c r="E219" s="190"/>
      <c r="F219" s="190"/>
      <c r="G219" s="190"/>
      <c r="H219" s="190"/>
      <c r="I219" s="191">
        <f>I220</f>
        <v>4500</v>
      </c>
    </row>
    <row r="220" spans="1:9" ht="15">
      <c r="A220" s="176" t="s">
        <v>27</v>
      </c>
      <c r="B220" s="208" t="s">
        <v>457</v>
      </c>
      <c r="C220" s="177" t="s">
        <v>345</v>
      </c>
      <c r="D220" s="177" t="s">
        <v>294</v>
      </c>
      <c r="E220" s="179"/>
      <c r="F220" s="179"/>
      <c r="G220" s="179"/>
      <c r="H220" s="179"/>
      <c r="I220" s="180">
        <f>I221</f>
        <v>4500</v>
      </c>
    </row>
    <row r="221" spans="1:9" ht="30">
      <c r="A221" s="90" t="s">
        <v>30</v>
      </c>
      <c r="B221" s="52" t="s">
        <v>457</v>
      </c>
      <c r="C221" s="93" t="s">
        <v>345</v>
      </c>
      <c r="D221" s="93" t="s">
        <v>305</v>
      </c>
      <c r="E221" s="15"/>
      <c r="F221" s="15"/>
      <c r="G221" s="15"/>
      <c r="H221" s="15"/>
      <c r="I221" s="106">
        <f>I222</f>
        <v>4500</v>
      </c>
    </row>
    <row r="222" spans="1:9" ht="14.25">
      <c r="A222" s="24" t="s">
        <v>418</v>
      </c>
      <c r="B222" s="15" t="s">
        <v>457</v>
      </c>
      <c r="C222" s="141" t="s">
        <v>345</v>
      </c>
      <c r="D222" s="141" t="s">
        <v>305</v>
      </c>
      <c r="E222" s="15" t="s">
        <v>370</v>
      </c>
      <c r="F222" s="15"/>
      <c r="G222" s="15"/>
      <c r="H222" s="15"/>
      <c r="I222" s="34">
        <v>4500</v>
      </c>
    </row>
    <row r="223" spans="1:9" ht="15" thickBot="1">
      <c r="A223" s="24"/>
      <c r="B223" s="15"/>
      <c r="C223" s="141"/>
      <c r="D223" s="141"/>
      <c r="E223" s="15"/>
      <c r="F223" s="15"/>
      <c r="G223" s="15"/>
      <c r="H223" s="15"/>
      <c r="I223" s="34"/>
    </row>
    <row r="224" spans="1:9" ht="15">
      <c r="A224" s="187" t="s">
        <v>419</v>
      </c>
      <c r="B224" s="209" t="s">
        <v>458</v>
      </c>
      <c r="C224" s="210"/>
      <c r="D224" s="210"/>
      <c r="E224" s="211"/>
      <c r="F224" s="211"/>
      <c r="G224" s="212"/>
      <c r="H224" s="212"/>
      <c r="I224" s="213">
        <f>I225+I229+I255</f>
        <v>63157</v>
      </c>
    </row>
    <row r="225" spans="1:9" ht="15">
      <c r="A225" s="184" t="s">
        <v>17</v>
      </c>
      <c r="B225" s="214" t="s">
        <v>458</v>
      </c>
      <c r="C225" s="185" t="s">
        <v>293</v>
      </c>
      <c r="D225" s="185" t="s">
        <v>294</v>
      </c>
      <c r="E225" s="179"/>
      <c r="F225" s="179"/>
      <c r="G225" s="179"/>
      <c r="H225" s="179"/>
      <c r="I225" s="198">
        <f>I226</f>
        <v>3884</v>
      </c>
    </row>
    <row r="226" spans="1:9" ht="30">
      <c r="A226" s="90" t="s">
        <v>304</v>
      </c>
      <c r="B226" s="141" t="s">
        <v>458</v>
      </c>
      <c r="C226" s="155"/>
      <c r="D226" s="155"/>
      <c r="E226" s="15"/>
      <c r="F226" s="15"/>
      <c r="G226" s="15"/>
      <c r="H226" s="15"/>
      <c r="I226" s="100">
        <f>I227+I228</f>
        <v>3884</v>
      </c>
    </row>
    <row r="227" spans="1:9" ht="14.25">
      <c r="A227" s="154" t="s">
        <v>421</v>
      </c>
      <c r="B227" s="141" t="s">
        <v>458</v>
      </c>
      <c r="C227" s="155" t="s">
        <v>293</v>
      </c>
      <c r="D227" s="155" t="s">
        <v>305</v>
      </c>
      <c r="E227" s="15"/>
      <c r="F227" s="15"/>
      <c r="G227" s="15"/>
      <c r="H227" s="15"/>
      <c r="I227" s="101">
        <v>3072</v>
      </c>
    </row>
    <row r="228" spans="1:9" ht="15" customHeight="1">
      <c r="A228" s="154" t="s">
        <v>422</v>
      </c>
      <c r="B228" s="141" t="s">
        <v>578</v>
      </c>
      <c r="C228" s="155" t="s">
        <v>293</v>
      </c>
      <c r="D228" s="155" t="s">
        <v>305</v>
      </c>
      <c r="E228" s="15"/>
      <c r="F228" s="15"/>
      <c r="G228" s="15"/>
      <c r="H228" s="15"/>
      <c r="I228" s="101">
        <v>812</v>
      </c>
    </row>
    <row r="229" spans="1:9" ht="15">
      <c r="A229" s="184" t="s">
        <v>32</v>
      </c>
      <c r="B229" s="215" t="s">
        <v>458</v>
      </c>
      <c r="C229" s="185" t="s">
        <v>315</v>
      </c>
      <c r="D229" s="185" t="s">
        <v>294</v>
      </c>
      <c r="E229" s="179"/>
      <c r="F229" s="179"/>
      <c r="G229" s="179"/>
      <c r="H229" s="179"/>
      <c r="I229" s="198">
        <f>I230+I232+I235+I237+I239+I240+I248</f>
        <v>51710</v>
      </c>
    </row>
    <row r="230" spans="1:9" ht="15">
      <c r="A230" s="109" t="s">
        <v>33</v>
      </c>
      <c r="B230" s="141" t="s">
        <v>458</v>
      </c>
      <c r="C230" s="111" t="s">
        <v>315</v>
      </c>
      <c r="D230" s="111" t="s">
        <v>293</v>
      </c>
      <c r="E230" s="15"/>
      <c r="F230" s="15"/>
      <c r="G230" s="15"/>
      <c r="H230" s="15"/>
      <c r="I230" s="100">
        <f>SUM(I231:I231)</f>
        <v>1405</v>
      </c>
    </row>
    <row r="231" spans="1:9" ht="15.75" customHeight="1">
      <c r="A231" s="22" t="s">
        <v>428</v>
      </c>
      <c r="B231" s="141" t="s">
        <v>458</v>
      </c>
      <c r="C231" s="94" t="s">
        <v>315</v>
      </c>
      <c r="D231" s="94" t="s">
        <v>293</v>
      </c>
      <c r="E231" s="15"/>
      <c r="F231" s="15"/>
      <c r="G231" s="15"/>
      <c r="H231" s="15"/>
      <c r="I231" s="102">
        <v>1405</v>
      </c>
    </row>
    <row r="232" spans="1:9" ht="15">
      <c r="A232" s="90" t="s">
        <v>429</v>
      </c>
      <c r="B232" s="141" t="s">
        <v>458</v>
      </c>
      <c r="C232" s="93" t="s">
        <v>315</v>
      </c>
      <c r="D232" s="93" t="s">
        <v>296</v>
      </c>
      <c r="E232" s="15"/>
      <c r="F232" s="15"/>
      <c r="G232" s="15"/>
      <c r="H232" s="15"/>
      <c r="I232" s="103">
        <f>SUM(I233:I234)</f>
        <v>1533</v>
      </c>
    </row>
    <row r="233" spans="1:9" ht="28.5">
      <c r="A233" s="22" t="s">
        <v>435</v>
      </c>
      <c r="B233" s="141" t="s">
        <v>458</v>
      </c>
      <c r="C233" s="94" t="s">
        <v>315</v>
      </c>
      <c r="D233" s="94" t="s">
        <v>296</v>
      </c>
      <c r="E233" s="15"/>
      <c r="F233" s="15"/>
      <c r="G233" s="15"/>
      <c r="H233" s="15"/>
      <c r="I233" s="102">
        <v>1525</v>
      </c>
    </row>
    <row r="234" spans="1:9" ht="14.25">
      <c r="A234" s="22" t="s">
        <v>436</v>
      </c>
      <c r="B234" s="141" t="s">
        <v>458</v>
      </c>
      <c r="C234" s="94" t="s">
        <v>315</v>
      </c>
      <c r="D234" s="94" t="s">
        <v>296</v>
      </c>
      <c r="E234" s="15"/>
      <c r="F234" s="15"/>
      <c r="G234" s="15"/>
      <c r="H234" s="15"/>
      <c r="I234" s="102">
        <v>8</v>
      </c>
    </row>
    <row r="235" spans="1:9" ht="16.5" customHeight="1">
      <c r="A235" s="90" t="s">
        <v>437</v>
      </c>
      <c r="B235" s="141" t="s">
        <v>458</v>
      </c>
      <c r="C235" s="93" t="s">
        <v>315</v>
      </c>
      <c r="D235" s="93" t="s">
        <v>296</v>
      </c>
      <c r="E235" s="15"/>
      <c r="F235" s="15"/>
      <c r="G235" s="15"/>
      <c r="H235" s="15"/>
      <c r="I235" s="103">
        <f>I236</f>
        <v>6380</v>
      </c>
    </row>
    <row r="236" spans="1:9" ht="15" customHeight="1">
      <c r="A236" s="22" t="s">
        <v>617</v>
      </c>
      <c r="B236" s="141" t="s">
        <v>458</v>
      </c>
      <c r="C236" s="94" t="s">
        <v>315</v>
      </c>
      <c r="D236" s="94" t="s">
        <v>296</v>
      </c>
      <c r="E236" s="15"/>
      <c r="F236" s="15"/>
      <c r="G236" s="15"/>
      <c r="H236" s="15"/>
      <c r="I236" s="102">
        <v>6380</v>
      </c>
    </row>
    <row r="237" spans="1:9" ht="15">
      <c r="A237" s="90" t="s">
        <v>438</v>
      </c>
      <c r="B237" s="141" t="s">
        <v>458</v>
      </c>
      <c r="C237" s="93" t="s">
        <v>315</v>
      </c>
      <c r="D237" s="93" t="s">
        <v>296</v>
      </c>
      <c r="E237" s="15"/>
      <c r="F237" s="15"/>
      <c r="G237" s="15"/>
      <c r="H237" s="15"/>
      <c r="I237" s="103">
        <f>I238</f>
        <v>8155</v>
      </c>
    </row>
    <row r="238" spans="1:9" ht="14.25">
      <c r="A238" s="22" t="s">
        <v>439</v>
      </c>
      <c r="B238" s="141" t="s">
        <v>458</v>
      </c>
      <c r="C238" s="94" t="s">
        <v>315</v>
      </c>
      <c r="D238" s="94" t="s">
        <v>296</v>
      </c>
      <c r="E238" s="15"/>
      <c r="F238" s="15"/>
      <c r="G238" s="15"/>
      <c r="H238" s="15"/>
      <c r="I238" s="102">
        <v>8155</v>
      </c>
    </row>
    <row r="239" spans="1:9" ht="15">
      <c r="A239" s="90" t="s">
        <v>440</v>
      </c>
      <c r="B239" s="141" t="s">
        <v>458</v>
      </c>
      <c r="C239" s="93" t="s">
        <v>315</v>
      </c>
      <c r="D239" s="93" t="s">
        <v>345</v>
      </c>
      <c r="E239" s="15"/>
      <c r="F239" s="15"/>
      <c r="G239" s="15"/>
      <c r="H239" s="15"/>
      <c r="I239" s="103">
        <v>804</v>
      </c>
    </row>
    <row r="240" spans="1:9" ht="15">
      <c r="A240" s="90" t="s">
        <v>36</v>
      </c>
      <c r="B240" s="141" t="s">
        <v>458</v>
      </c>
      <c r="C240" s="93" t="s">
        <v>315</v>
      </c>
      <c r="D240" s="93" t="s">
        <v>315</v>
      </c>
      <c r="E240" s="15"/>
      <c r="F240" s="15"/>
      <c r="G240" s="15"/>
      <c r="H240" s="15"/>
      <c r="I240" s="103">
        <f>SUM(I241:I247)</f>
        <v>20502</v>
      </c>
    </row>
    <row r="241" spans="1:9" ht="14.25">
      <c r="A241" s="22" t="s">
        <v>441</v>
      </c>
      <c r="B241" s="141" t="s">
        <v>458</v>
      </c>
      <c r="C241" s="94" t="s">
        <v>315</v>
      </c>
      <c r="D241" s="94" t="s">
        <v>315</v>
      </c>
      <c r="E241" s="15"/>
      <c r="F241" s="15"/>
      <c r="G241" s="15"/>
      <c r="H241" s="15"/>
      <c r="I241" s="102">
        <v>2291</v>
      </c>
    </row>
    <row r="242" spans="1:9" ht="28.5">
      <c r="A242" s="22" t="s">
        <v>442</v>
      </c>
      <c r="B242" s="141" t="s">
        <v>458</v>
      </c>
      <c r="C242" s="94" t="s">
        <v>315</v>
      </c>
      <c r="D242" s="94" t="s">
        <v>315</v>
      </c>
      <c r="E242" s="15"/>
      <c r="F242" s="15"/>
      <c r="G242" s="15"/>
      <c r="H242" s="15"/>
      <c r="I242" s="102">
        <v>3424</v>
      </c>
    </row>
    <row r="243" spans="1:9" ht="14.25">
      <c r="A243" s="22" t="s">
        <v>443</v>
      </c>
      <c r="B243" s="141" t="s">
        <v>458</v>
      </c>
      <c r="C243" s="94" t="s">
        <v>315</v>
      </c>
      <c r="D243" s="94" t="s">
        <v>315</v>
      </c>
      <c r="E243" s="15"/>
      <c r="F243" s="15"/>
      <c r="G243" s="15"/>
      <c r="H243" s="15"/>
      <c r="I243" s="102">
        <v>1935</v>
      </c>
    </row>
    <row r="244" spans="1:9" ht="14.25">
      <c r="A244" s="22" t="s">
        <v>444</v>
      </c>
      <c r="B244" s="141" t="s">
        <v>458</v>
      </c>
      <c r="C244" s="94" t="s">
        <v>315</v>
      </c>
      <c r="D244" s="94" t="s">
        <v>315</v>
      </c>
      <c r="E244" s="15"/>
      <c r="F244" s="15"/>
      <c r="G244" s="15"/>
      <c r="H244" s="15"/>
      <c r="I244" s="102">
        <v>300</v>
      </c>
    </row>
    <row r="245" spans="1:16" ht="114">
      <c r="A245" s="22" t="s">
        <v>445</v>
      </c>
      <c r="B245" s="94" t="s">
        <v>458</v>
      </c>
      <c r="C245" s="94" t="s">
        <v>315</v>
      </c>
      <c r="D245" s="94" t="s">
        <v>315</v>
      </c>
      <c r="E245" s="53" t="s">
        <v>446</v>
      </c>
      <c r="F245" s="52"/>
      <c r="G245" s="52"/>
      <c r="H245" s="52"/>
      <c r="I245" s="102">
        <v>746</v>
      </c>
      <c r="J245" s="3"/>
      <c r="K245" s="3"/>
      <c r="L245" s="3"/>
      <c r="M245" s="3"/>
      <c r="N245" s="3"/>
      <c r="O245" s="3"/>
      <c r="P245" s="3"/>
    </row>
    <row r="246" spans="1:16" ht="114">
      <c r="A246" s="22" t="s">
        <v>447</v>
      </c>
      <c r="B246" s="94" t="s">
        <v>458</v>
      </c>
      <c r="C246" s="94" t="s">
        <v>315</v>
      </c>
      <c r="D246" s="94" t="s">
        <v>315</v>
      </c>
      <c r="E246" s="53" t="s">
        <v>446</v>
      </c>
      <c r="F246" s="52"/>
      <c r="G246" s="52"/>
      <c r="H246" s="52"/>
      <c r="I246" s="102">
        <v>11318</v>
      </c>
      <c r="J246" s="3"/>
      <c r="K246" s="3"/>
      <c r="L246" s="3"/>
      <c r="M246" s="3"/>
      <c r="N246" s="3"/>
      <c r="O246" s="3"/>
      <c r="P246" s="3"/>
    </row>
    <row r="247" spans="1:16" ht="29.25" customHeight="1">
      <c r="A247" s="22" t="s">
        <v>360</v>
      </c>
      <c r="B247" s="94" t="s">
        <v>458</v>
      </c>
      <c r="C247" s="94" t="s">
        <v>315</v>
      </c>
      <c r="D247" s="94" t="s">
        <v>315</v>
      </c>
      <c r="E247" s="53" t="s">
        <v>446</v>
      </c>
      <c r="F247" s="52"/>
      <c r="G247" s="52"/>
      <c r="H247" s="52"/>
      <c r="I247" s="102">
        <v>488</v>
      </c>
      <c r="J247" s="3"/>
      <c r="K247" s="3"/>
      <c r="L247" s="3"/>
      <c r="M247" s="3"/>
      <c r="N247" s="3"/>
      <c r="O247" s="3"/>
      <c r="P247" s="3"/>
    </row>
    <row r="248" spans="1:16" ht="15">
      <c r="A248" s="90" t="s">
        <v>37</v>
      </c>
      <c r="B248" s="93" t="s">
        <v>458</v>
      </c>
      <c r="C248" s="93" t="s">
        <v>315</v>
      </c>
      <c r="D248" s="93" t="s">
        <v>331</v>
      </c>
      <c r="E248" s="52"/>
      <c r="F248" s="52"/>
      <c r="G248" s="52"/>
      <c r="H248" s="52"/>
      <c r="I248" s="103">
        <f>SUM(I249:I254)</f>
        <v>12931</v>
      </c>
      <c r="J248" s="5"/>
      <c r="K248" s="5"/>
      <c r="L248" s="3"/>
      <c r="M248" s="3"/>
      <c r="N248" s="3"/>
      <c r="O248" s="3"/>
      <c r="P248" s="3"/>
    </row>
    <row r="249" spans="1:16" ht="14.25">
      <c r="A249" s="22" t="s">
        <v>448</v>
      </c>
      <c r="B249" s="94" t="s">
        <v>458</v>
      </c>
      <c r="C249" s="94" t="s">
        <v>315</v>
      </c>
      <c r="D249" s="94" t="s">
        <v>331</v>
      </c>
      <c r="E249" s="53" t="s">
        <v>449</v>
      </c>
      <c r="F249" s="53"/>
      <c r="G249" s="53"/>
      <c r="H249" s="53"/>
      <c r="I249" s="102">
        <v>4279</v>
      </c>
      <c r="J249" s="5"/>
      <c r="K249" s="5"/>
      <c r="L249" s="3"/>
      <c r="M249" s="3"/>
      <c r="N249" s="3"/>
      <c r="O249" s="3"/>
      <c r="P249" s="3"/>
    </row>
    <row r="250" spans="1:16" ht="14.25">
      <c r="A250" s="22" t="s">
        <v>618</v>
      </c>
      <c r="B250" s="94" t="s">
        <v>458</v>
      </c>
      <c r="C250" s="94" t="s">
        <v>315</v>
      </c>
      <c r="D250" s="94" t="s">
        <v>331</v>
      </c>
      <c r="E250" s="53" t="s">
        <v>449</v>
      </c>
      <c r="F250" s="53"/>
      <c r="G250" s="53"/>
      <c r="H250" s="53"/>
      <c r="I250" s="102">
        <v>2568</v>
      </c>
      <c r="J250" s="5"/>
      <c r="K250" s="5"/>
      <c r="L250" s="3"/>
      <c r="M250" s="3"/>
      <c r="N250" s="3"/>
      <c r="O250" s="3"/>
      <c r="P250" s="3"/>
    </row>
    <row r="251" spans="1:16" ht="14.25">
      <c r="A251" s="22" t="s">
        <v>450</v>
      </c>
      <c r="B251" s="94" t="s">
        <v>458</v>
      </c>
      <c r="C251" s="94" t="s">
        <v>315</v>
      </c>
      <c r="D251" s="94" t="s">
        <v>331</v>
      </c>
      <c r="E251" s="53" t="s">
        <v>449</v>
      </c>
      <c r="F251" s="53"/>
      <c r="G251" s="53"/>
      <c r="H251" s="53"/>
      <c r="I251" s="102">
        <v>4627</v>
      </c>
      <c r="J251" s="5"/>
      <c r="K251" s="5"/>
      <c r="L251" s="3"/>
      <c r="M251" s="3"/>
      <c r="N251" s="3"/>
      <c r="O251" s="3"/>
      <c r="P251" s="3"/>
    </row>
    <row r="252" spans="1:16" ht="28.5" customHeight="1">
      <c r="A252" s="22" t="s">
        <v>360</v>
      </c>
      <c r="B252" s="94" t="s">
        <v>458</v>
      </c>
      <c r="C252" s="94" t="s">
        <v>315</v>
      </c>
      <c r="D252" s="94" t="s">
        <v>331</v>
      </c>
      <c r="E252" s="53"/>
      <c r="F252" s="53"/>
      <c r="G252" s="53"/>
      <c r="H252" s="53"/>
      <c r="I252" s="102">
        <v>600</v>
      </c>
      <c r="J252" s="5"/>
      <c r="K252" s="5"/>
      <c r="L252" s="3"/>
      <c r="M252" s="3"/>
      <c r="N252" s="3"/>
      <c r="O252" s="3"/>
      <c r="P252" s="3"/>
    </row>
    <row r="253" spans="1:16" ht="28.5">
      <c r="A253" s="22" t="s">
        <v>563</v>
      </c>
      <c r="B253" s="94" t="s">
        <v>458</v>
      </c>
      <c r="C253" s="94" t="s">
        <v>315</v>
      </c>
      <c r="D253" s="94" t="s">
        <v>331</v>
      </c>
      <c r="E253" s="53"/>
      <c r="F253" s="53"/>
      <c r="G253" s="53"/>
      <c r="H253" s="53"/>
      <c r="I253" s="102">
        <v>15</v>
      </c>
      <c r="J253" s="5"/>
      <c r="K253" s="5"/>
      <c r="L253" s="3"/>
      <c r="M253" s="3"/>
      <c r="N253" s="3"/>
      <c r="O253" s="3"/>
      <c r="P253" s="3"/>
    </row>
    <row r="254" spans="1:16" ht="13.5" customHeight="1">
      <c r="A254" s="22" t="s">
        <v>451</v>
      </c>
      <c r="B254" s="94" t="s">
        <v>458</v>
      </c>
      <c r="C254" s="94" t="s">
        <v>315</v>
      </c>
      <c r="D254" s="94" t="s">
        <v>331</v>
      </c>
      <c r="E254" s="53" t="s">
        <v>449</v>
      </c>
      <c r="F254" s="53"/>
      <c r="G254" s="53"/>
      <c r="H254" s="53"/>
      <c r="I254" s="102">
        <v>842</v>
      </c>
      <c r="J254" s="3"/>
      <c r="K254" s="3"/>
      <c r="L254" s="3"/>
      <c r="M254" s="3"/>
      <c r="N254" s="3"/>
      <c r="O254" s="3"/>
      <c r="P254" s="3"/>
    </row>
    <row r="255" spans="1:16" ht="15">
      <c r="A255" s="176" t="s">
        <v>44</v>
      </c>
      <c r="B255" s="177" t="s">
        <v>458</v>
      </c>
      <c r="C255" s="178" t="s">
        <v>341</v>
      </c>
      <c r="D255" s="178" t="s">
        <v>294</v>
      </c>
      <c r="E255" s="179"/>
      <c r="F255" s="179"/>
      <c r="G255" s="179"/>
      <c r="H255" s="179"/>
      <c r="I255" s="180">
        <f>I256+I258</f>
        <v>7563</v>
      </c>
      <c r="J255" s="3"/>
      <c r="K255" s="3"/>
      <c r="L255" s="3"/>
      <c r="M255" s="3"/>
      <c r="N255" s="3"/>
      <c r="O255" s="3"/>
      <c r="P255" s="3"/>
    </row>
    <row r="256" spans="1:16" ht="15">
      <c r="A256" s="90" t="s">
        <v>46</v>
      </c>
      <c r="B256" s="93" t="s">
        <v>458</v>
      </c>
      <c r="C256" s="98" t="s">
        <v>341</v>
      </c>
      <c r="D256" s="98" t="s">
        <v>300</v>
      </c>
      <c r="E256" s="15"/>
      <c r="F256" s="15"/>
      <c r="G256" s="15"/>
      <c r="H256" s="15"/>
      <c r="I256" s="106">
        <f>I257</f>
        <v>4756</v>
      </c>
      <c r="J256" s="3"/>
      <c r="K256" s="3"/>
      <c r="L256" s="3"/>
      <c r="M256" s="3"/>
      <c r="N256" s="3"/>
      <c r="O256" s="3"/>
      <c r="P256" s="3"/>
    </row>
    <row r="257" spans="1:16" ht="28.5">
      <c r="A257" s="27" t="s">
        <v>564</v>
      </c>
      <c r="B257" s="95" t="s">
        <v>458</v>
      </c>
      <c r="C257" s="120" t="s">
        <v>341</v>
      </c>
      <c r="D257" s="120" t="s">
        <v>300</v>
      </c>
      <c r="E257" s="15"/>
      <c r="F257" s="15"/>
      <c r="G257" s="15"/>
      <c r="H257" s="15"/>
      <c r="I257" s="36">
        <v>4756</v>
      </c>
      <c r="J257" s="3"/>
      <c r="K257" s="3"/>
      <c r="L257" s="3"/>
      <c r="M257" s="3"/>
      <c r="N257" s="3"/>
      <c r="O257" s="3"/>
      <c r="P257" s="3"/>
    </row>
    <row r="258" spans="1:9" ht="14.25" customHeight="1">
      <c r="A258" s="90" t="s">
        <v>452</v>
      </c>
      <c r="B258" s="93" t="s">
        <v>458</v>
      </c>
      <c r="C258" s="98">
        <v>10</v>
      </c>
      <c r="D258" s="98" t="s">
        <v>305</v>
      </c>
      <c r="E258" s="55"/>
      <c r="F258" s="15"/>
      <c r="G258" s="15"/>
      <c r="H258" s="15"/>
      <c r="I258" s="106">
        <f>I259+I260</f>
        <v>2807</v>
      </c>
    </row>
    <row r="259" spans="1:9" ht="14.25">
      <c r="A259" s="22" t="s">
        <v>453</v>
      </c>
      <c r="B259" s="94" t="s">
        <v>458</v>
      </c>
      <c r="C259" s="141" t="s">
        <v>341</v>
      </c>
      <c r="D259" s="141" t="s">
        <v>305</v>
      </c>
      <c r="E259" s="15"/>
      <c r="F259" s="15"/>
      <c r="G259" s="15"/>
      <c r="H259" s="15"/>
      <c r="I259" s="34">
        <v>0</v>
      </c>
    </row>
    <row r="260" spans="1:16" ht="28.5" customHeight="1">
      <c r="A260" s="22" t="s">
        <v>565</v>
      </c>
      <c r="B260" s="94" t="s">
        <v>458</v>
      </c>
      <c r="C260" s="94" t="s">
        <v>341</v>
      </c>
      <c r="D260" s="94" t="s">
        <v>305</v>
      </c>
      <c r="E260" s="53"/>
      <c r="F260" s="53"/>
      <c r="G260" s="53"/>
      <c r="H260" s="53"/>
      <c r="I260" s="102">
        <v>2807</v>
      </c>
      <c r="J260" s="3"/>
      <c r="K260" s="3"/>
      <c r="L260" s="3"/>
      <c r="M260" s="3"/>
      <c r="N260" s="3"/>
      <c r="O260" s="3"/>
      <c r="P260" s="3"/>
    </row>
    <row r="261" spans="1:16" ht="13.5" customHeight="1" thickBot="1">
      <c r="A261" s="22"/>
      <c r="B261" s="94"/>
      <c r="C261" s="94"/>
      <c r="D261" s="94"/>
      <c r="E261" s="53"/>
      <c r="F261" s="53"/>
      <c r="G261" s="53"/>
      <c r="H261" s="53"/>
      <c r="I261" s="102"/>
      <c r="J261" s="3"/>
      <c r="K261" s="3"/>
      <c r="L261" s="3"/>
      <c r="M261" s="3"/>
      <c r="N261" s="3"/>
      <c r="O261" s="3"/>
      <c r="P261" s="3"/>
    </row>
    <row r="262" spans="1:16" ht="15.75" thickBot="1">
      <c r="A262" s="77" t="s">
        <v>423</v>
      </c>
      <c r="B262" s="78" t="s">
        <v>459</v>
      </c>
      <c r="C262" s="78" t="s">
        <v>315</v>
      </c>
      <c r="D262" s="78" t="s">
        <v>293</v>
      </c>
      <c r="E262" s="131"/>
      <c r="F262" s="131"/>
      <c r="G262" s="131"/>
      <c r="H262" s="131"/>
      <c r="I262" s="80">
        <f>I263</f>
        <v>14807</v>
      </c>
      <c r="J262" s="3"/>
      <c r="K262" s="3"/>
      <c r="L262" s="3"/>
      <c r="M262" s="3"/>
      <c r="N262" s="3"/>
      <c r="O262" s="3"/>
      <c r="P262" s="3"/>
    </row>
    <row r="263" spans="1:16" ht="15">
      <c r="A263" s="109" t="s">
        <v>33</v>
      </c>
      <c r="B263" s="111" t="s">
        <v>459</v>
      </c>
      <c r="C263" s="111" t="s">
        <v>315</v>
      </c>
      <c r="D263" s="111" t="s">
        <v>293</v>
      </c>
      <c r="E263" s="52" t="s">
        <v>455</v>
      </c>
      <c r="F263" s="52" t="s">
        <v>456</v>
      </c>
      <c r="G263" s="52"/>
      <c r="H263" s="52"/>
      <c r="I263" s="102">
        <v>14807</v>
      </c>
      <c r="J263" s="3"/>
      <c r="K263" s="3"/>
      <c r="L263" s="3"/>
      <c r="M263" s="3"/>
      <c r="N263" s="3"/>
      <c r="O263" s="3"/>
      <c r="P263" s="3"/>
    </row>
    <row r="264" spans="1:16" ht="15.75" thickBot="1">
      <c r="A264" s="22"/>
      <c r="B264" s="94"/>
      <c r="C264" s="94"/>
      <c r="D264" s="94"/>
      <c r="E264" s="53"/>
      <c r="F264" s="52"/>
      <c r="G264" s="52"/>
      <c r="H264" s="52"/>
      <c r="I264" s="102"/>
      <c r="J264" s="3"/>
      <c r="K264" s="3"/>
      <c r="L264" s="3"/>
      <c r="M264" s="3"/>
      <c r="N264" s="3"/>
      <c r="O264" s="3"/>
      <c r="P264" s="3"/>
    </row>
    <row r="265" spans="1:16" ht="15.75" thickBot="1">
      <c r="A265" s="77" t="s">
        <v>424</v>
      </c>
      <c r="B265" s="78" t="s">
        <v>460</v>
      </c>
      <c r="C265" s="78" t="s">
        <v>315</v>
      </c>
      <c r="D265" s="78" t="s">
        <v>293</v>
      </c>
      <c r="E265" s="131"/>
      <c r="F265" s="131"/>
      <c r="G265" s="131"/>
      <c r="H265" s="131"/>
      <c r="I265" s="80">
        <f>I266</f>
        <v>17005</v>
      </c>
      <c r="J265" s="3"/>
      <c r="K265" s="3"/>
      <c r="L265" s="3"/>
      <c r="M265" s="3"/>
      <c r="N265" s="3"/>
      <c r="O265" s="3"/>
      <c r="P265" s="3"/>
    </row>
    <row r="266" spans="1:16" ht="15">
      <c r="A266" s="109" t="s">
        <v>33</v>
      </c>
      <c r="B266" s="111" t="s">
        <v>460</v>
      </c>
      <c r="C266" s="111" t="s">
        <v>315</v>
      </c>
      <c r="D266" s="111" t="s">
        <v>293</v>
      </c>
      <c r="E266" s="52" t="s">
        <v>455</v>
      </c>
      <c r="F266" s="52" t="s">
        <v>456</v>
      </c>
      <c r="G266" s="52"/>
      <c r="H266" s="52"/>
      <c r="I266" s="102">
        <v>17005</v>
      </c>
      <c r="J266" s="3"/>
      <c r="K266" s="3"/>
      <c r="L266" s="3"/>
      <c r="M266" s="3"/>
      <c r="N266" s="3"/>
      <c r="O266" s="3"/>
      <c r="P266" s="3"/>
    </row>
    <row r="267" spans="1:16" ht="15.75" thickBot="1">
      <c r="A267" s="109"/>
      <c r="B267" s="111"/>
      <c r="C267" s="111"/>
      <c r="D267" s="111"/>
      <c r="E267" s="52"/>
      <c r="F267" s="52"/>
      <c r="G267" s="52"/>
      <c r="H267" s="52"/>
      <c r="I267" s="102"/>
      <c r="J267" s="3"/>
      <c r="K267" s="3"/>
      <c r="L267" s="3"/>
      <c r="M267" s="3"/>
      <c r="N267" s="3"/>
      <c r="O267" s="3"/>
      <c r="P267" s="3"/>
    </row>
    <row r="268" spans="1:16" ht="15.75" thickBot="1">
      <c r="A268" s="77" t="s">
        <v>425</v>
      </c>
      <c r="B268" s="78" t="s">
        <v>462</v>
      </c>
      <c r="C268" s="78" t="s">
        <v>315</v>
      </c>
      <c r="D268" s="78" t="s">
        <v>293</v>
      </c>
      <c r="E268" s="131"/>
      <c r="F268" s="131"/>
      <c r="G268" s="131"/>
      <c r="H268" s="131"/>
      <c r="I268" s="80">
        <f>I269</f>
        <v>15575</v>
      </c>
      <c r="J268" s="3"/>
      <c r="K268" s="3"/>
      <c r="L268" s="3"/>
      <c r="M268" s="3"/>
      <c r="N268" s="3"/>
      <c r="O268" s="3"/>
      <c r="P268" s="3"/>
    </row>
    <row r="269" spans="1:16" ht="15">
      <c r="A269" s="109" t="s">
        <v>33</v>
      </c>
      <c r="B269" s="111" t="s">
        <v>462</v>
      </c>
      <c r="C269" s="111" t="s">
        <v>315</v>
      </c>
      <c r="D269" s="111" t="s">
        <v>293</v>
      </c>
      <c r="E269" s="52" t="s">
        <v>455</v>
      </c>
      <c r="F269" s="52" t="s">
        <v>456</v>
      </c>
      <c r="G269" s="52"/>
      <c r="H269" s="52"/>
      <c r="I269" s="102">
        <v>15575</v>
      </c>
      <c r="J269" s="3"/>
      <c r="K269" s="3"/>
      <c r="L269" s="3"/>
      <c r="M269" s="3"/>
      <c r="N269" s="3"/>
      <c r="O269" s="3"/>
      <c r="P269" s="3"/>
    </row>
    <row r="270" spans="1:16" ht="15.75" thickBot="1">
      <c r="A270" s="109"/>
      <c r="B270" s="111"/>
      <c r="C270" s="111"/>
      <c r="D270" s="111"/>
      <c r="E270" s="52"/>
      <c r="F270" s="52"/>
      <c r="G270" s="52"/>
      <c r="H270" s="52"/>
      <c r="I270" s="102"/>
      <c r="J270" s="3"/>
      <c r="K270" s="3"/>
      <c r="L270" s="3"/>
      <c r="M270" s="3"/>
      <c r="N270" s="3"/>
      <c r="O270" s="3"/>
      <c r="P270" s="3"/>
    </row>
    <row r="271" spans="1:16" ht="15.75" thickBot="1">
      <c r="A271" s="77" t="s">
        <v>426</v>
      </c>
      <c r="B271" s="78" t="s">
        <v>463</v>
      </c>
      <c r="C271" s="78" t="s">
        <v>315</v>
      </c>
      <c r="D271" s="78" t="s">
        <v>293</v>
      </c>
      <c r="E271" s="131"/>
      <c r="F271" s="131"/>
      <c r="G271" s="131"/>
      <c r="H271" s="131"/>
      <c r="I271" s="80">
        <f>I272</f>
        <v>7844</v>
      </c>
      <c r="J271" s="3"/>
      <c r="K271" s="3"/>
      <c r="L271" s="3"/>
      <c r="M271" s="3"/>
      <c r="N271" s="3"/>
      <c r="O271" s="3"/>
      <c r="P271" s="3"/>
    </row>
    <row r="272" spans="1:16" ht="15">
      <c r="A272" s="109" t="s">
        <v>33</v>
      </c>
      <c r="B272" s="111" t="s">
        <v>463</v>
      </c>
      <c r="C272" s="111" t="s">
        <v>315</v>
      </c>
      <c r="D272" s="111" t="s">
        <v>293</v>
      </c>
      <c r="E272" s="52" t="s">
        <v>455</v>
      </c>
      <c r="F272" s="52" t="s">
        <v>456</v>
      </c>
      <c r="G272" s="52"/>
      <c r="H272" s="52"/>
      <c r="I272" s="102">
        <v>7844</v>
      </c>
      <c r="J272" s="3"/>
      <c r="K272" s="3"/>
      <c r="L272" s="3"/>
      <c r="M272" s="3"/>
      <c r="N272" s="3"/>
      <c r="O272" s="3"/>
      <c r="P272" s="3"/>
    </row>
    <row r="273" spans="1:16" ht="15.75" thickBot="1">
      <c r="A273" s="109"/>
      <c r="B273" s="111"/>
      <c r="C273" s="111"/>
      <c r="D273" s="111"/>
      <c r="E273" s="52"/>
      <c r="F273" s="52"/>
      <c r="G273" s="52"/>
      <c r="H273" s="52"/>
      <c r="I273" s="102"/>
      <c r="J273" s="3"/>
      <c r="K273" s="3"/>
      <c r="L273" s="3"/>
      <c r="M273" s="3"/>
      <c r="N273" s="3"/>
      <c r="O273" s="3"/>
      <c r="P273" s="3"/>
    </row>
    <row r="274" spans="1:16" ht="15.75" thickBot="1">
      <c r="A274" s="77" t="s">
        <v>427</v>
      </c>
      <c r="B274" s="78" t="s">
        <v>333</v>
      </c>
      <c r="C274" s="78" t="s">
        <v>315</v>
      </c>
      <c r="D274" s="78" t="s">
        <v>293</v>
      </c>
      <c r="E274" s="131"/>
      <c r="F274" s="131"/>
      <c r="G274" s="131"/>
      <c r="H274" s="131"/>
      <c r="I274" s="80">
        <f>I275</f>
        <v>15596</v>
      </c>
      <c r="J274" s="3"/>
      <c r="K274" s="3"/>
      <c r="L274" s="3"/>
      <c r="M274" s="3"/>
      <c r="N274" s="3"/>
      <c r="O274" s="3"/>
      <c r="P274" s="3"/>
    </row>
    <row r="275" spans="1:16" ht="15">
      <c r="A275" s="109" t="s">
        <v>33</v>
      </c>
      <c r="B275" s="111" t="s">
        <v>333</v>
      </c>
      <c r="C275" s="111" t="s">
        <v>315</v>
      </c>
      <c r="D275" s="111" t="s">
        <v>293</v>
      </c>
      <c r="E275" s="52" t="s">
        <v>455</v>
      </c>
      <c r="F275" s="52" t="s">
        <v>456</v>
      </c>
      <c r="G275" s="52"/>
      <c r="H275" s="52"/>
      <c r="I275" s="102">
        <v>15596</v>
      </c>
      <c r="J275" s="3"/>
      <c r="K275" s="3"/>
      <c r="L275" s="3"/>
      <c r="M275" s="3"/>
      <c r="N275" s="3"/>
      <c r="O275" s="3"/>
      <c r="P275" s="3"/>
    </row>
    <row r="276" spans="1:16" ht="15.75" thickBot="1">
      <c r="A276" s="109"/>
      <c r="B276" s="111"/>
      <c r="C276" s="111"/>
      <c r="D276" s="111"/>
      <c r="E276" s="52"/>
      <c r="F276" s="52"/>
      <c r="G276" s="52"/>
      <c r="H276" s="52"/>
      <c r="I276" s="102"/>
      <c r="J276" s="3"/>
      <c r="K276" s="3"/>
      <c r="L276" s="3"/>
      <c r="M276" s="3"/>
      <c r="N276" s="3"/>
      <c r="O276" s="3"/>
      <c r="P276" s="3"/>
    </row>
    <row r="277" spans="1:16" ht="15.75" thickBot="1">
      <c r="A277" s="77" t="s">
        <v>461</v>
      </c>
      <c r="B277" s="78" t="s">
        <v>464</v>
      </c>
      <c r="C277" s="78" t="s">
        <v>315</v>
      </c>
      <c r="D277" s="78" t="s">
        <v>293</v>
      </c>
      <c r="E277" s="131"/>
      <c r="F277" s="131"/>
      <c r="G277" s="131"/>
      <c r="H277" s="131"/>
      <c r="I277" s="80">
        <f>I278</f>
        <v>14022</v>
      </c>
      <c r="J277" s="3"/>
      <c r="K277" s="3"/>
      <c r="L277" s="3"/>
      <c r="M277" s="3"/>
      <c r="N277" s="3"/>
      <c r="O277" s="3"/>
      <c r="P277" s="3"/>
    </row>
    <row r="278" spans="1:16" ht="15">
      <c r="A278" s="109" t="s">
        <v>33</v>
      </c>
      <c r="B278" s="111" t="s">
        <v>464</v>
      </c>
      <c r="C278" s="111" t="s">
        <v>315</v>
      </c>
      <c r="D278" s="111" t="s">
        <v>293</v>
      </c>
      <c r="E278" s="52" t="s">
        <v>455</v>
      </c>
      <c r="F278" s="52" t="s">
        <v>456</v>
      </c>
      <c r="G278" s="52"/>
      <c r="H278" s="52"/>
      <c r="I278" s="102">
        <v>14022</v>
      </c>
      <c r="J278" s="3"/>
      <c r="K278" s="3"/>
      <c r="L278" s="3"/>
      <c r="M278" s="3"/>
      <c r="N278" s="3"/>
      <c r="O278" s="3"/>
      <c r="P278" s="3"/>
    </row>
    <row r="279" spans="1:16" ht="15.75" thickBot="1">
      <c r="A279" s="109"/>
      <c r="B279" s="111"/>
      <c r="C279" s="111"/>
      <c r="D279" s="111"/>
      <c r="E279" s="52"/>
      <c r="F279" s="53"/>
      <c r="G279" s="53"/>
      <c r="H279" s="53"/>
      <c r="I279" s="102"/>
      <c r="J279" s="3"/>
      <c r="K279" s="3"/>
      <c r="L279" s="3"/>
      <c r="M279" s="3"/>
      <c r="N279" s="3"/>
      <c r="O279" s="3"/>
      <c r="P279" s="3"/>
    </row>
    <row r="280" spans="1:16" ht="15.75" thickBot="1">
      <c r="A280" s="77" t="s">
        <v>430</v>
      </c>
      <c r="B280" s="78" t="s">
        <v>465</v>
      </c>
      <c r="C280" s="78" t="s">
        <v>315</v>
      </c>
      <c r="D280" s="78" t="s">
        <v>296</v>
      </c>
      <c r="E280" s="131"/>
      <c r="F280" s="131"/>
      <c r="G280" s="131"/>
      <c r="H280" s="131"/>
      <c r="I280" s="80">
        <f>I281</f>
        <v>26960</v>
      </c>
      <c r="J280" s="3"/>
      <c r="K280" s="3"/>
      <c r="L280" s="3"/>
      <c r="M280" s="3"/>
      <c r="N280" s="3"/>
      <c r="O280" s="3"/>
      <c r="P280" s="3"/>
    </row>
    <row r="281" spans="1:16" ht="15">
      <c r="A281" s="109" t="s">
        <v>429</v>
      </c>
      <c r="B281" s="111" t="s">
        <v>465</v>
      </c>
      <c r="C281" s="111" t="s">
        <v>315</v>
      </c>
      <c r="D281" s="111" t="s">
        <v>296</v>
      </c>
      <c r="E281" s="52" t="s">
        <v>455</v>
      </c>
      <c r="F281" s="52" t="s">
        <v>456</v>
      </c>
      <c r="G281" s="52"/>
      <c r="H281" s="52"/>
      <c r="I281" s="102">
        <v>26960</v>
      </c>
      <c r="J281" s="3"/>
      <c r="K281" s="3"/>
      <c r="L281" s="3"/>
      <c r="M281" s="3"/>
      <c r="N281" s="3"/>
      <c r="O281" s="3"/>
      <c r="P281" s="3"/>
    </row>
    <row r="282" spans="1:16" ht="15.75" thickBot="1">
      <c r="A282" s="109"/>
      <c r="B282" s="111"/>
      <c r="C282" s="111"/>
      <c r="D282" s="111"/>
      <c r="E282" s="52"/>
      <c r="F282" s="53"/>
      <c r="G282" s="53"/>
      <c r="H282" s="53"/>
      <c r="I282" s="102"/>
      <c r="J282" s="3"/>
      <c r="K282" s="3"/>
      <c r="L282" s="3"/>
      <c r="M282" s="3"/>
      <c r="N282" s="3"/>
      <c r="O282" s="3"/>
      <c r="P282" s="3"/>
    </row>
    <row r="283" spans="1:16" ht="15.75" thickBot="1">
      <c r="A283" s="77" t="s">
        <v>431</v>
      </c>
      <c r="B283" s="78" t="s">
        <v>466</v>
      </c>
      <c r="C283" s="78" t="s">
        <v>315</v>
      </c>
      <c r="D283" s="78" t="s">
        <v>296</v>
      </c>
      <c r="E283" s="131"/>
      <c r="F283" s="131"/>
      <c r="G283" s="131"/>
      <c r="H283" s="131"/>
      <c r="I283" s="80">
        <f>I284</f>
        <v>26717</v>
      </c>
      <c r="J283" s="3"/>
      <c r="K283" s="3"/>
      <c r="L283" s="3"/>
      <c r="M283" s="3"/>
      <c r="N283" s="3"/>
      <c r="O283" s="3"/>
      <c r="P283" s="3"/>
    </row>
    <row r="284" spans="1:16" ht="15">
      <c r="A284" s="109" t="s">
        <v>429</v>
      </c>
      <c r="B284" s="111" t="s">
        <v>466</v>
      </c>
      <c r="C284" s="111" t="s">
        <v>315</v>
      </c>
      <c r="D284" s="111" t="s">
        <v>296</v>
      </c>
      <c r="E284" s="52" t="s">
        <v>455</v>
      </c>
      <c r="F284" s="52" t="s">
        <v>456</v>
      </c>
      <c r="G284" s="52"/>
      <c r="H284" s="52"/>
      <c r="I284" s="102">
        <v>26717</v>
      </c>
      <c r="J284" s="3"/>
      <c r="K284" s="3"/>
      <c r="L284" s="3"/>
      <c r="M284" s="3"/>
      <c r="N284" s="3"/>
      <c r="O284" s="3"/>
      <c r="P284" s="3"/>
    </row>
    <row r="285" spans="1:16" ht="15.75" thickBot="1">
      <c r="A285" s="109"/>
      <c r="B285" s="111"/>
      <c r="C285" s="111"/>
      <c r="D285" s="111"/>
      <c r="E285" s="52"/>
      <c r="F285" s="53"/>
      <c r="G285" s="53"/>
      <c r="H285" s="53"/>
      <c r="I285" s="102"/>
      <c r="J285" s="3"/>
      <c r="K285" s="3"/>
      <c r="L285" s="3"/>
      <c r="M285" s="3"/>
      <c r="N285" s="3"/>
      <c r="O285" s="3"/>
      <c r="P285" s="3"/>
    </row>
    <row r="286" spans="1:16" ht="15.75" thickBot="1">
      <c r="A286" s="77" t="s">
        <v>432</v>
      </c>
      <c r="B286" s="78" t="s">
        <v>468</v>
      </c>
      <c r="C286" s="78" t="s">
        <v>315</v>
      </c>
      <c r="D286" s="78" t="s">
        <v>296</v>
      </c>
      <c r="E286" s="131"/>
      <c r="F286" s="131"/>
      <c r="G286" s="131"/>
      <c r="H286" s="131"/>
      <c r="I286" s="80">
        <f>I287</f>
        <v>30823</v>
      </c>
      <c r="J286" s="3"/>
      <c r="K286" s="3"/>
      <c r="L286" s="3"/>
      <c r="M286" s="3"/>
      <c r="N286" s="3"/>
      <c r="O286" s="3"/>
      <c r="P286" s="3"/>
    </row>
    <row r="287" spans="1:16" ht="15">
      <c r="A287" s="109" t="s">
        <v>429</v>
      </c>
      <c r="B287" s="111" t="s">
        <v>468</v>
      </c>
      <c r="C287" s="111" t="s">
        <v>315</v>
      </c>
      <c r="D287" s="111" t="s">
        <v>296</v>
      </c>
      <c r="E287" s="52" t="s">
        <v>455</v>
      </c>
      <c r="F287" s="52" t="s">
        <v>456</v>
      </c>
      <c r="G287" s="52"/>
      <c r="H287" s="52"/>
      <c r="I287" s="102">
        <v>30823</v>
      </c>
      <c r="J287" s="3"/>
      <c r="K287" s="3"/>
      <c r="L287" s="3"/>
      <c r="M287" s="3"/>
      <c r="N287" s="3"/>
      <c r="O287" s="3"/>
      <c r="P287" s="3"/>
    </row>
    <row r="288" spans="1:16" ht="15.75" thickBot="1">
      <c r="A288" s="109"/>
      <c r="B288" s="111"/>
      <c r="C288" s="111"/>
      <c r="D288" s="111"/>
      <c r="E288" s="52"/>
      <c r="F288" s="53"/>
      <c r="G288" s="53"/>
      <c r="H288" s="53"/>
      <c r="I288" s="102"/>
      <c r="J288" s="3"/>
      <c r="K288" s="3"/>
      <c r="L288" s="3"/>
      <c r="M288" s="3"/>
      <c r="N288" s="3"/>
      <c r="O288" s="3"/>
      <c r="P288" s="3"/>
    </row>
    <row r="289" spans="1:16" ht="15.75" thickBot="1">
      <c r="A289" s="77" t="s">
        <v>433</v>
      </c>
      <c r="B289" s="78" t="s">
        <v>470</v>
      </c>
      <c r="C289" s="78" t="s">
        <v>315</v>
      </c>
      <c r="D289" s="78" t="s">
        <v>296</v>
      </c>
      <c r="E289" s="131"/>
      <c r="F289" s="131"/>
      <c r="G289" s="131"/>
      <c r="H289" s="131"/>
      <c r="I289" s="80">
        <f>I290</f>
        <v>42890</v>
      </c>
      <c r="J289" s="3"/>
      <c r="K289" s="3"/>
      <c r="L289" s="3"/>
      <c r="M289" s="3"/>
      <c r="N289" s="3"/>
      <c r="O289" s="3"/>
      <c r="P289" s="3"/>
    </row>
    <row r="290" spans="1:16" ht="15">
      <c r="A290" s="109" t="s">
        <v>429</v>
      </c>
      <c r="B290" s="111" t="s">
        <v>470</v>
      </c>
      <c r="C290" s="111" t="s">
        <v>315</v>
      </c>
      <c r="D290" s="111" t="s">
        <v>296</v>
      </c>
      <c r="E290" s="52" t="s">
        <v>455</v>
      </c>
      <c r="F290" s="52" t="s">
        <v>456</v>
      </c>
      <c r="G290" s="52"/>
      <c r="H290" s="52"/>
      <c r="I290" s="102">
        <v>42890</v>
      </c>
      <c r="J290" s="3"/>
      <c r="K290" s="3"/>
      <c r="L290" s="3"/>
      <c r="M290" s="3"/>
      <c r="N290" s="3"/>
      <c r="O290" s="3"/>
      <c r="P290" s="3"/>
    </row>
    <row r="291" spans="1:16" ht="15.75" thickBot="1">
      <c r="A291" s="109"/>
      <c r="B291" s="111"/>
      <c r="C291" s="111"/>
      <c r="D291" s="111"/>
      <c r="E291" s="52"/>
      <c r="F291" s="52"/>
      <c r="G291" s="52"/>
      <c r="H291" s="52"/>
      <c r="I291" s="102"/>
      <c r="J291" s="3"/>
      <c r="K291" s="3"/>
      <c r="L291" s="3"/>
      <c r="M291" s="3"/>
      <c r="N291" s="3"/>
      <c r="O291" s="3"/>
      <c r="P291" s="3"/>
    </row>
    <row r="292" spans="1:16" ht="15.75" thickBot="1">
      <c r="A292" s="77" t="s">
        <v>434</v>
      </c>
      <c r="B292" s="78" t="s">
        <v>472</v>
      </c>
      <c r="C292" s="78" t="s">
        <v>315</v>
      </c>
      <c r="D292" s="78" t="s">
        <v>296</v>
      </c>
      <c r="E292" s="131"/>
      <c r="F292" s="131"/>
      <c r="G292" s="131"/>
      <c r="H292" s="131"/>
      <c r="I292" s="80">
        <f>I293</f>
        <v>43158</v>
      </c>
      <c r="J292" s="3"/>
      <c r="K292" s="3"/>
      <c r="L292" s="3"/>
      <c r="M292" s="3"/>
      <c r="N292" s="3"/>
      <c r="O292" s="3"/>
      <c r="P292" s="3"/>
    </row>
    <row r="293" spans="1:16" ht="15">
      <c r="A293" s="109" t="s">
        <v>429</v>
      </c>
      <c r="B293" s="111" t="s">
        <v>472</v>
      </c>
      <c r="C293" s="111" t="s">
        <v>315</v>
      </c>
      <c r="D293" s="111" t="s">
        <v>296</v>
      </c>
      <c r="E293" s="52" t="s">
        <v>455</v>
      </c>
      <c r="F293" s="52" t="s">
        <v>456</v>
      </c>
      <c r="G293" s="52"/>
      <c r="H293" s="52"/>
      <c r="I293" s="102">
        <v>43158</v>
      </c>
      <c r="J293" s="3"/>
      <c r="K293" s="3"/>
      <c r="L293" s="3"/>
      <c r="M293" s="3"/>
      <c r="N293" s="3"/>
      <c r="O293" s="3"/>
      <c r="P293" s="3"/>
    </row>
    <row r="294" spans="1:16" ht="15.75" thickBot="1">
      <c r="A294" s="109"/>
      <c r="B294" s="111"/>
      <c r="C294" s="111"/>
      <c r="D294" s="111"/>
      <c r="E294" s="52"/>
      <c r="F294" s="52"/>
      <c r="G294" s="52"/>
      <c r="H294" s="52"/>
      <c r="I294" s="102"/>
      <c r="J294" s="3"/>
      <c r="K294" s="3"/>
      <c r="L294" s="3"/>
      <c r="M294" s="3"/>
      <c r="N294" s="3"/>
      <c r="O294" s="3"/>
      <c r="P294" s="3"/>
    </row>
    <row r="295" spans="1:16" ht="15.75" thickBot="1">
      <c r="A295" s="77" t="s">
        <v>467</v>
      </c>
      <c r="B295" s="78" t="s">
        <v>474</v>
      </c>
      <c r="C295" s="78" t="s">
        <v>315</v>
      </c>
      <c r="D295" s="78" t="s">
        <v>296</v>
      </c>
      <c r="E295" s="131"/>
      <c r="F295" s="131"/>
      <c r="G295" s="131"/>
      <c r="H295" s="131"/>
      <c r="I295" s="80">
        <f>I296</f>
        <v>29998</v>
      </c>
      <c r="J295" s="3"/>
      <c r="K295" s="3"/>
      <c r="L295" s="3"/>
      <c r="M295" s="3"/>
      <c r="N295" s="3"/>
      <c r="O295" s="3"/>
      <c r="P295" s="3"/>
    </row>
    <row r="296" spans="1:16" ht="15">
      <c r="A296" s="109" t="s">
        <v>429</v>
      </c>
      <c r="B296" s="111" t="s">
        <v>474</v>
      </c>
      <c r="C296" s="111" t="s">
        <v>315</v>
      </c>
      <c r="D296" s="111" t="s">
        <v>296</v>
      </c>
      <c r="E296" s="52" t="s">
        <v>455</v>
      </c>
      <c r="F296" s="52" t="s">
        <v>456</v>
      </c>
      <c r="G296" s="52"/>
      <c r="H296" s="52"/>
      <c r="I296" s="102">
        <v>29998</v>
      </c>
      <c r="J296" s="3"/>
      <c r="K296" s="3"/>
      <c r="L296" s="3"/>
      <c r="M296" s="3"/>
      <c r="N296" s="3"/>
      <c r="O296" s="3"/>
      <c r="P296" s="3"/>
    </row>
    <row r="297" spans="1:16" ht="15.75" thickBot="1">
      <c r="A297" s="109"/>
      <c r="B297" s="111"/>
      <c r="C297" s="111"/>
      <c r="D297" s="111"/>
      <c r="E297" s="52"/>
      <c r="F297" s="52"/>
      <c r="G297" s="52"/>
      <c r="H297" s="52"/>
      <c r="I297" s="102"/>
      <c r="J297" s="3"/>
      <c r="K297" s="3"/>
      <c r="L297" s="3"/>
      <c r="M297" s="3"/>
      <c r="N297" s="3"/>
      <c r="O297" s="3"/>
      <c r="P297" s="3"/>
    </row>
    <row r="298" spans="1:16" ht="15.75" thickBot="1">
      <c r="A298" s="77" t="s">
        <v>469</v>
      </c>
      <c r="B298" s="78" t="s">
        <v>476</v>
      </c>
      <c r="C298" s="78" t="s">
        <v>315</v>
      </c>
      <c r="D298" s="78" t="s">
        <v>296</v>
      </c>
      <c r="E298" s="131"/>
      <c r="F298" s="131"/>
      <c r="G298" s="131"/>
      <c r="H298" s="131"/>
      <c r="I298" s="80">
        <f>I299</f>
        <v>12601</v>
      </c>
      <c r="J298" s="3"/>
      <c r="K298" s="3"/>
      <c r="L298" s="3"/>
      <c r="M298" s="3"/>
      <c r="N298" s="3"/>
      <c r="O298" s="3"/>
      <c r="P298" s="3"/>
    </row>
    <row r="299" spans="1:16" ht="15">
      <c r="A299" s="109" t="s">
        <v>429</v>
      </c>
      <c r="B299" s="111" t="s">
        <v>476</v>
      </c>
      <c r="C299" s="111" t="s">
        <v>315</v>
      </c>
      <c r="D299" s="111" t="s">
        <v>296</v>
      </c>
      <c r="E299" s="52" t="s">
        <v>455</v>
      </c>
      <c r="F299" s="52" t="s">
        <v>456</v>
      </c>
      <c r="G299" s="52"/>
      <c r="H299" s="52"/>
      <c r="I299" s="102">
        <v>12601</v>
      </c>
      <c r="J299" s="3"/>
      <c r="K299" s="3"/>
      <c r="L299" s="3"/>
      <c r="M299" s="3"/>
      <c r="N299" s="3"/>
      <c r="O299" s="3"/>
      <c r="P299" s="3"/>
    </row>
    <row r="300" spans="1:16" ht="15.75" thickBot="1">
      <c r="A300" s="109"/>
      <c r="B300" s="111"/>
      <c r="C300" s="111"/>
      <c r="D300" s="111"/>
      <c r="E300" s="52"/>
      <c r="F300" s="52"/>
      <c r="G300" s="52"/>
      <c r="H300" s="52"/>
      <c r="I300" s="102"/>
      <c r="J300" s="3"/>
      <c r="K300" s="3"/>
      <c r="L300" s="3"/>
      <c r="M300" s="3"/>
      <c r="N300" s="3"/>
      <c r="O300" s="3"/>
      <c r="P300" s="3"/>
    </row>
    <row r="301" spans="1:16" ht="15.75" thickBot="1">
      <c r="A301" s="77" t="s">
        <v>471</v>
      </c>
      <c r="B301" s="78" t="s">
        <v>479</v>
      </c>
      <c r="C301" s="78" t="s">
        <v>315</v>
      </c>
      <c r="D301" s="78" t="s">
        <v>296</v>
      </c>
      <c r="E301" s="131"/>
      <c r="F301" s="131"/>
      <c r="G301" s="131"/>
      <c r="H301" s="131"/>
      <c r="I301" s="80">
        <f>I302</f>
        <v>36369</v>
      </c>
      <c r="J301" s="3"/>
      <c r="K301" s="3"/>
      <c r="L301" s="3"/>
      <c r="M301" s="3"/>
      <c r="N301" s="3"/>
      <c r="O301" s="3"/>
      <c r="P301" s="3"/>
    </row>
    <row r="302" spans="1:16" ht="15">
      <c r="A302" s="109" t="s">
        <v>429</v>
      </c>
      <c r="B302" s="111" t="s">
        <v>479</v>
      </c>
      <c r="C302" s="111" t="s">
        <v>315</v>
      </c>
      <c r="D302" s="111" t="s">
        <v>296</v>
      </c>
      <c r="E302" s="52" t="s">
        <v>455</v>
      </c>
      <c r="F302" s="52" t="s">
        <v>456</v>
      </c>
      <c r="G302" s="52"/>
      <c r="H302" s="52"/>
      <c r="I302" s="102">
        <v>36369</v>
      </c>
      <c r="J302" s="3"/>
      <c r="K302" s="3"/>
      <c r="L302" s="3"/>
      <c r="M302" s="3"/>
      <c r="N302" s="3"/>
      <c r="O302" s="3"/>
      <c r="P302" s="3"/>
    </row>
    <row r="303" spans="1:16" ht="15.75" thickBot="1">
      <c r="A303" s="109"/>
      <c r="B303" s="111"/>
      <c r="C303" s="111"/>
      <c r="D303" s="111"/>
      <c r="E303" s="52"/>
      <c r="F303" s="52"/>
      <c r="G303" s="52"/>
      <c r="H303" s="52"/>
      <c r="I303" s="102"/>
      <c r="J303" s="3"/>
      <c r="K303" s="3"/>
      <c r="L303" s="3"/>
      <c r="M303" s="3"/>
      <c r="N303" s="3"/>
      <c r="O303" s="3"/>
      <c r="P303" s="3"/>
    </row>
    <row r="304" spans="1:16" ht="15.75" thickBot="1">
      <c r="A304" s="77" t="s">
        <v>473</v>
      </c>
      <c r="B304" s="78" t="s">
        <v>495</v>
      </c>
      <c r="C304" s="78" t="s">
        <v>315</v>
      </c>
      <c r="D304" s="78"/>
      <c r="E304" s="131"/>
      <c r="F304" s="131"/>
      <c r="G304" s="131"/>
      <c r="H304" s="131"/>
      <c r="I304" s="80">
        <f>I305</f>
        <v>8207</v>
      </c>
      <c r="J304" s="3"/>
      <c r="K304" s="3"/>
      <c r="L304" s="3"/>
      <c r="M304" s="3"/>
      <c r="N304" s="3"/>
      <c r="O304" s="3"/>
      <c r="P304" s="3"/>
    </row>
    <row r="305" spans="1:16" ht="15">
      <c r="A305" s="90" t="s">
        <v>37</v>
      </c>
      <c r="B305" s="93" t="s">
        <v>495</v>
      </c>
      <c r="C305" s="93" t="s">
        <v>315</v>
      </c>
      <c r="D305" s="93" t="s">
        <v>331</v>
      </c>
      <c r="E305" s="52" t="s">
        <v>449</v>
      </c>
      <c r="F305" s="52" t="s">
        <v>456</v>
      </c>
      <c r="G305" s="52"/>
      <c r="H305" s="52"/>
      <c r="I305" s="103">
        <v>8207</v>
      </c>
      <c r="J305" s="3"/>
      <c r="K305" s="3"/>
      <c r="L305" s="3"/>
      <c r="M305" s="3"/>
      <c r="N305" s="3"/>
      <c r="O305" s="3"/>
      <c r="P305" s="3"/>
    </row>
    <row r="306" spans="1:16" ht="15.75" thickBot="1">
      <c r="A306" s="90"/>
      <c r="B306" s="93"/>
      <c r="C306" s="155"/>
      <c r="D306" s="155"/>
      <c r="E306" s="66"/>
      <c r="F306" s="66"/>
      <c r="G306" s="66"/>
      <c r="H306" s="66"/>
      <c r="I306" s="100"/>
      <c r="J306" s="3"/>
      <c r="K306" s="3"/>
      <c r="L306" s="3"/>
      <c r="M306" s="3"/>
      <c r="N306" s="3"/>
      <c r="O306" s="3"/>
      <c r="P306" s="3"/>
    </row>
    <row r="307" spans="1:16" ht="15.75" thickBot="1">
      <c r="A307" s="77" t="s">
        <v>475</v>
      </c>
      <c r="B307" s="78" t="s">
        <v>498</v>
      </c>
      <c r="C307" s="78" t="s">
        <v>315</v>
      </c>
      <c r="D307" s="78"/>
      <c r="E307" s="131"/>
      <c r="F307" s="131"/>
      <c r="G307" s="131"/>
      <c r="H307" s="131"/>
      <c r="I307" s="80">
        <f>I308</f>
        <v>2480</v>
      </c>
      <c r="J307" s="3"/>
      <c r="K307" s="3"/>
      <c r="L307" s="3"/>
      <c r="M307" s="3"/>
      <c r="N307" s="3"/>
      <c r="O307" s="3"/>
      <c r="P307" s="3"/>
    </row>
    <row r="308" spans="1:9" ht="15">
      <c r="A308" s="90" t="s">
        <v>37</v>
      </c>
      <c r="B308" s="93" t="s">
        <v>498</v>
      </c>
      <c r="C308" s="93" t="s">
        <v>315</v>
      </c>
      <c r="D308" s="93" t="s">
        <v>331</v>
      </c>
      <c r="E308" s="52" t="s">
        <v>449</v>
      </c>
      <c r="F308" s="52" t="s">
        <v>456</v>
      </c>
      <c r="G308" s="52"/>
      <c r="H308" s="52"/>
      <c r="I308" s="103">
        <v>2480</v>
      </c>
    </row>
    <row r="309" spans="1:9" ht="15.75" thickBot="1">
      <c r="A309" s="90"/>
      <c r="B309" s="93"/>
      <c r="C309" s="93"/>
      <c r="D309" s="93"/>
      <c r="E309" s="52"/>
      <c r="F309" s="52"/>
      <c r="G309" s="52"/>
      <c r="H309" s="52"/>
      <c r="I309" s="103"/>
    </row>
    <row r="310" spans="1:9" ht="45.75" thickBot="1">
      <c r="A310" s="77" t="s">
        <v>477</v>
      </c>
      <c r="B310" s="78" t="s">
        <v>508</v>
      </c>
      <c r="C310" s="77"/>
      <c r="D310" s="77"/>
      <c r="E310" s="163"/>
      <c r="F310" s="163"/>
      <c r="G310" s="163"/>
      <c r="H310" s="163"/>
      <c r="I310" s="88">
        <f>I311</f>
        <v>14315</v>
      </c>
    </row>
    <row r="311" spans="1:9" ht="15">
      <c r="A311" s="109" t="s">
        <v>32</v>
      </c>
      <c r="B311" s="111" t="s">
        <v>508</v>
      </c>
      <c r="C311" s="98" t="s">
        <v>315</v>
      </c>
      <c r="D311" s="98" t="s">
        <v>296</v>
      </c>
      <c r="E311" s="14"/>
      <c r="F311" s="14"/>
      <c r="G311" s="14"/>
      <c r="H311" s="14"/>
      <c r="I311" s="106">
        <f>I312</f>
        <v>14315</v>
      </c>
    </row>
    <row r="312" spans="1:9" ht="15">
      <c r="A312" s="109" t="s">
        <v>429</v>
      </c>
      <c r="B312" s="111" t="s">
        <v>508</v>
      </c>
      <c r="C312" s="98" t="s">
        <v>315</v>
      </c>
      <c r="D312" s="98" t="s">
        <v>296</v>
      </c>
      <c r="E312" s="55"/>
      <c r="F312" s="55"/>
      <c r="G312" s="55"/>
      <c r="H312" s="55"/>
      <c r="I312" s="106">
        <v>14315</v>
      </c>
    </row>
    <row r="313" spans="1:9" ht="15" thickBot="1">
      <c r="A313" s="24"/>
      <c r="B313" s="141"/>
      <c r="C313" s="24"/>
      <c r="D313" s="24"/>
      <c r="E313" s="14"/>
      <c r="F313" s="14"/>
      <c r="G313" s="14"/>
      <c r="H313" s="14"/>
      <c r="I313" s="24"/>
    </row>
    <row r="314" spans="1:16" ht="15">
      <c r="A314" s="187" t="s">
        <v>71</v>
      </c>
      <c r="B314" s="188" t="s">
        <v>510</v>
      </c>
      <c r="C314" s="188"/>
      <c r="D314" s="188"/>
      <c r="E314" s="199"/>
      <c r="F314" s="199"/>
      <c r="G314" s="199"/>
      <c r="H314" s="199"/>
      <c r="I314" s="213">
        <f>I315+I318+I322</f>
        <v>43772</v>
      </c>
      <c r="J314" s="3"/>
      <c r="K314" s="3"/>
      <c r="L314" s="3"/>
      <c r="M314" s="3"/>
      <c r="N314" s="3"/>
      <c r="O314" s="3"/>
      <c r="P314" s="3"/>
    </row>
    <row r="315" spans="1:16" ht="15">
      <c r="A315" s="184" t="s">
        <v>17</v>
      </c>
      <c r="B315" s="185" t="s">
        <v>510</v>
      </c>
      <c r="C315" s="216" t="s">
        <v>293</v>
      </c>
      <c r="D315" s="216" t="s">
        <v>294</v>
      </c>
      <c r="E315" s="217"/>
      <c r="F315" s="217"/>
      <c r="G315" s="217"/>
      <c r="H315" s="217"/>
      <c r="I315" s="218">
        <f>I316</f>
        <v>1311</v>
      </c>
      <c r="J315" s="3"/>
      <c r="K315" s="3"/>
      <c r="L315" s="3"/>
      <c r="M315" s="3"/>
      <c r="N315" s="3"/>
      <c r="O315" s="3"/>
      <c r="P315" s="3"/>
    </row>
    <row r="316" spans="1:16" s="6" customFormat="1" ht="30" customHeight="1">
      <c r="A316" s="90" t="s">
        <v>304</v>
      </c>
      <c r="B316" s="93" t="s">
        <v>510</v>
      </c>
      <c r="C316" s="155"/>
      <c r="D316" s="155"/>
      <c r="E316" s="66"/>
      <c r="F316" s="66"/>
      <c r="G316" s="66"/>
      <c r="H316" s="66"/>
      <c r="I316" s="100">
        <f>I317</f>
        <v>1311</v>
      </c>
      <c r="J316" s="5"/>
      <c r="K316" s="5"/>
      <c r="L316" s="5"/>
      <c r="M316" s="5"/>
      <c r="N316" s="5"/>
      <c r="O316" s="5"/>
      <c r="P316" s="5"/>
    </row>
    <row r="317" spans="1:16" s="6" customFormat="1" ht="15" customHeight="1">
      <c r="A317" s="154" t="s">
        <v>480</v>
      </c>
      <c r="B317" s="155" t="s">
        <v>510</v>
      </c>
      <c r="C317" s="155" t="s">
        <v>293</v>
      </c>
      <c r="D317" s="155" t="s">
        <v>305</v>
      </c>
      <c r="E317" s="66" t="s">
        <v>297</v>
      </c>
      <c r="F317" s="66" t="s">
        <v>303</v>
      </c>
      <c r="G317" s="66"/>
      <c r="H317" s="66"/>
      <c r="I317" s="101">
        <v>1311</v>
      </c>
      <c r="J317" s="5"/>
      <c r="K317" s="5"/>
      <c r="L317" s="5"/>
      <c r="M317" s="5"/>
      <c r="N317" s="5"/>
      <c r="O317" s="5"/>
      <c r="P317" s="5"/>
    </row>
    <row r="318" spans="1:9" ht="15">
      <c r="A318" s="184" t="s">
        <v>32</v>
      </c>
      <c r="B318" s="185" t="s">
        <v>510</v>
      </c>
      <c r="C318" s="185" t="s">
        <v>315</v>
      </c>
      <c r="D318" s="185" t="s">
        <v>294</v>
      </c>
      <c r="E318" s="200"/>
      <c r="F318" s="200"/>
      <c r="G318" s="200"/>
      <c r="H318" s="200"/>
      <c r="I318" s="198">
        <f>I319</f>
        <v>17348</v>
      </c>
    </row>
    <row r="319" spans="1:9" ht="15">
      <c r="A319" s="90" t="s">
        <v>438</v>
      </c>
      <c r="B319" s="93" t="s">
        <v>510</v>
      </c>
      <c r="C319" s="98" t="s">
        <v>315</v>
      </c>
      <c r="D319" s="98" t="s">
        <v>296</v>
      </c>
      <c r="E319" s="15"/>
      <c r="F319" s="15"/>
      <c r="G319" s="15"/>
      <c r="H319" s="15"/>
      <c r="I319" s="106">
        <f>I320+I321</f>
        <v>17348</v>
      </c>
    </row>
    <row r="320" spans="1:9" ht="14.25">
      <c r="A320" s="22" t="s">
        <v>481</v>
      </c>
      <c r="B320" s="94" t="s">
        <v>510</v>
      </c>
      <c r="C320" s="141" t="s">
        <v>315</v>
      </c>
      <c r="D320" s="141" t="s">
        <v>296</v>
      </c>
      <c r="E320" s="15" t="s">
        <v>482</v>
      </c>
      <c r="F320" s="15" t="s">
        <v>456</v>
      </c>
      <c r="G320" s="15"/>
      <c r="H320" s="15"/>
      <c r="I320" s="34">
        <v>4809</v>
      </c>
    </row>
    <row r="321" spans="1:9" ht="14.25">
      <c r="A321" s="22" t="s">
        <v>483</v>
      </c>
      <c r="B321" s="94" t="s">
        <v>510</v>
      </c>
      <c r="C321" s="141" t="s">
        <v>315</v>
      </c>
      <c r="D321" s="141" t="s">
        <v>296</v>
      </c>
      <c r="E321" s="15" t="s">
        <v>482</v>
      </c>
      <c r="F321" s="15" t="s">
        <v>456</v>
      </c>
      <c r="G321" s="15"/>
      <c r="H321" s="15"/>
      <c r="I321" s="34">
        <v>12539</v>
      </c>
    </row>
    <row r="322" spans="1:16" ht="30">
      <c r="A322" s="176" t="s">
        <v>38</v>
      </c>
      <c r="B322" s="177" t="s">
        <v>510</v>
      </c>
      <c r="C322" s="177" t="s">
        <v>366</v>
      </c>
      <c r="D322" s="177" t="s">
        <v>294</v>
      </c>
      <c r="E322" s="181"/>
      <c r="F322" s="181"/>
      <c r="G322" s="181"/>
      <c r="H322" s="181"/>
      <c r="I322" s="182">
        <f>I323</f>
        <v>25113</v>
      </c>
      <c r="J322" s="3"/>
      <c r="K322" s="3"/>
      <c r="L322" s="3"/>
      <c r="M322" s="3"/>
      <c r="N322" s="3"/>
      <c r="O322" s="3"/>
      <c r="P322" s="3"/>
    </row>
    <row r="323" spans="1:9" ht="15">
      <c r="A323" s="110" t="s">
        <v>39</v>
      </c>
      <c r="B323" s="98" t="s">
        <v>510</v>
      </c>
      <c r="C323" s="98" t="s">
        <v>366</v>
      </c>
      <c r="D323" s="98" t="s">
        <v>293</v>
      </c>
      <c r="E323" s="15"/>
      <c r="F323" s="15"/>
      <c r="G323" s="15"/>
      <c r="H323" s="15"/>
      <c r="I323" s="106">
        <f>SUM(I324:I331)</f>
        <v>25113</v>
      </c>
    </row>
    <row r="324" spans="1:9" ht="14.25">
      <c r="A324" s="24" t="s">
        <v>484</v>
      </c>
      <c r="B324" s="141" t="s">
        <v>510</v>
      </c>
      <c r="C324" s="141" t="s">
        <v>366</v>
      </c>
      <c r="D324" s="141" t="s">
        <v>293</v>
      </c>
      <c r="E324" s="15" t="s">
        <v>485</v>
      </c>
      <c r="F324" s="15" t="s">
        <v>486</v>
      </c>
      <c r="G324" s="15"/>
      <c r="H324" s="15"/>
      <c r="I324" s="34">
        <v>6347</v>
      </c>
    </row>
    <row r="325" spans="1:9" ht="14.25">
      <c r="A325" s="24" t="s">
        <v>487</v>
      </c>
      <c r="B325" s="141" t="s">
        <v>510</v>
      </c>
      <c r="C325" s="141" t="s">
        <v>366</v>
      </c>
      <c r="D325" s="141" t="s">
        <v>293</v>
      </c>
      <c r="E325" s="15" t="s">
        <v>488</v>
      </c>
      <c r="F325" s="15" t="s">
        <v>486</v>
      </c>
      <c r="G325" s="15"/>
      <c r="H325" s="15"/>
      <c r="I325" s="34">
        <v>5476</v>
      </c>
    </row>
    <row r="326" spans="1:9" ht="14.25">
      <c r="A326" s="24" t="s">
        <v>489</v>
      </c>
      <c r="B326" s="141" t="s">
        <v>510</v>
      </c>
      <c r="C326" s="141" t="s">
        <v>366</v>
      </c>
      <c r="D326" s="141" t="s">
        <v>293</v>
      </c>
      <c r="E326" s="15" t="s">
        <v>488</v>
      </c>
      <c r="F326" s="15" t="s">
        <v>486</v>
      </c>
      <c r="G326" s="15"/>
      <c r="H326" s="15"/>
      <c r="I326" s="34">
        <v>8136</v>
      </c>
    </row>
    <row r="327" spans="1:9" ht="14.25">
      <c r="A327" s="24" t="s">
        <v>490</v>
      </c>
      <c r="B327" s="141" t="s">
        <v>510</v>
      </c>
      <c r="C327" s="141" t="s">
        <v>366</v>
      </c>
      <c r="D327" s="141" t="s">
        <v>293</v>
      </c>
      <c r="E327" s="15" t="s">
        <v>491</v>
      </c>
      <c r="F327" s="15" t="s">
        <v>486</v>
      </c>
      <c r="G327" s="15"/>
      <c r="H327" s="15"/>
      <c r="I327" s="34">
        <v>711</v>
      </c>
    </row>
    <row r="328" spans="1:9" ht="14.25">
      <c r="A328" s="24" t="s">
        <v>448</v>
      </c>
      <c r="B328" s="141" t="s">
        <v>510</v>
      </c>
      <c r="C328" s="141" t="s">
        <v>366</v>
      </c>
      <c r="D328" s="141" t="s">
        <v>311</v>
      </c>
      <c r="E328" s="15" t="s">
        <v>492</v>
      </c>
      <c r="F328" s="15" t="s">
        <v>486</v>
      </c>
      <c r="G328" s="15"/>
      <c r="H328" s="15"/>
      <c r="I328" s="34">
        <v>2592</v>
      </c>
    </row>
    <row r="329" spans="1:9" ht="28.5" customHeight="1">
      <c r="A329" s="22" t="s">
        <v>360</v>
      </c>
      <c r="B329" s="94" t="s">
        <v>510</v>
      </c>
      <c r="C329" s="141" t="s">
        <v>366</v>
      </c>
      <c r="D329" s="141" t="s">
        <v>293</v>
      </c>
      <c r="E329" s="15" t="s">
        <v>492</v>
      </c>
      <c r="F329" s="15"/>
      <c r="G329" s="15"/>
      <c r="H329" s="15"/>
      <c r="I329" s="34">
        <v>120</v>
      </c>
    </row>
    <row r="330" spans="1:9" ht="14.25">
      <c r="A330" s="22" t="s">
        <v>493</v>
      </c>
      <c r="B330" s="94" t="s">
        <v>510</v>
      </c>
      <c r="C330" s="141" t="s">
        <v>366</v>
      </c>
      <c r="D330" s="141" t="s">
        <v>311</v>
      </c>
      <c r="E330" s="15"/>
      <c r="F330" s="15"/>
      <c r="G330" s="15"/>
      <c r="H330" s="15"/>
      <c r="I330" s="34">
        <v>1721</v>
      </c>
    </row>
    <row r="331" spans="1:9" ht="28.5">
      <c r="A331" s="22" t="s">
        <v>566</v>
      </c>
      <c r="B331" s="94" t="s">
        <v>510</v>
      </c>
      <c r="C331" s="141" t="s">
        <v>366</v>
      </c>
      <c r="D331" s="141" t="s">
        <v>311</v>
      </c>
      <c r="E331" s="15"/>
      <c r="F331" s="15"/>
      <c r="G331" s="15"/>
      <c r="H331" s="15"/>
      <c r="I331" s="34">
        <v>10</v>
      </c>
    </row>
    <row r="332" spans="1:9" ht="15" thickBot="1">
      <c r="A332" s="22"/>
      <c r="B332" s="94"/>
      <c r="C332" s="141"/>
      <c r="D332" s="141"/>
      <c r="E332" s="15"/>
      <c r="F332" s="15"/>
      <c r="G332" s="15"/>
      <c r="H332" s="15"/>
      <c r="I332" s="34"/>
    </row>
    <row r="333" spans="1:9" ht="15">
      <c r="A333" s="187" t="s">
        <v>494</v>
      </c>
      <c r="B333" s="188" t="s">
        <v>519</v>
      </c>
      <c r="C333" s="187"/>
      <c r="D333" s="187"/>
      <c r="E333" s="219"/>
      <c r="F333" s="219"/>
      <c r="G333" s="219"/>
      <c r="H333" s="219"/>
      <c r="I333" s="191">
        <f>I334</f>
        <v>4595</v>
      </c>
    </row>
    <row r="334" spans="1:9" ht="30">
      <c r="A334" s="176" t="s">
        <v>38</v>
      </c>
      <c r="B334" s="177" t="s">
        <v>519</v>
      </c>
      <c r="C334" s="177" t="s">
        <v>366</v>
      </c>
      <c r="D334" s="177" t="s">
        <v>294</v>
      </c>
      <c r="E334" s="220"/>
      <c r="F334" s="220"/>
      <c r="G334" s="220"/>
      <c r="H334" s="220"/>
      <c r="I334" s="180">
        <f>I335</f>
        <v>4595</v>
      </c>
    </row>
    <row r="335" spans="1:9" ht="15">
      <c r="A335" s="90" t="s">
        <v>40</v>
      </c>
      <c r="B335" s="93" t="s">
        <v>519</v>
      </c>
      <c r="C335" s="93" t="s">
        <v>366</v>
      </c>
      <c r="D335" s="93" t="s">
        <v>305</v>
      </c>
      <c r="E335" s="52" t="s">
        <v>496</v>
      </c>
      <c r="F335" s="52" t="s">
        <v>486</v>
      </c>
      <c r="G335" s="52"/>
      <c r="H335" s="52"/>
      <c r="I335" s="34">
        <v>4595</v>
      </c>
    </row>
    <row r="336" spans="1:9" ht="15" thickBot="1">
      <c r="A336" s="22"/>
      <c r="B336" s="94"/>
      <c r="C336" s="141"/>
      <c r="D336" s="141"/>
      <c r="E336" s="15"/>
      <c r="F336" s="15"/>
      <c r="G336" s="15"/>
      <c r="H336" s="15"/>
      <c r="I336" s="34"/>
    </row>
    <row r="337" spans="1:9" ht="15">
      <c r="A337" s="187" t="s">
        <v>497</v>
      </c>
      <c r="B337" s="188" t="s">
        <v>526</v>
      </c>
      <c r="C337" s="221"/>
      <c r="D337" s="221"/>
      <c r="E337" s="195"/>
      <c r="F337" s="195"/>
      <c r="G337" s="195"/>
      <c r="H337" s="195"/>
      <c r="I337" s="205">
        <f>I338+I345</f>
        <v>300991</v>
      </c>
    </row>
    <row r="338" spans="1:9" ht="15">
      <c r="A338" s="176" t="s">
        <v>41</v>
      </c>
      <c r="B338" s="177" t="s">
        <v>526</v>
      </c>
      <c r="C338" s="178" t="s">
        <v>331</v>
      </c>
      <c r="D338" s="178" t="s">
        <v>294</v>
      </c>
      <c r="E338" s="179"/>
      <c r="F338" s="179"/>
      <c r="G338" s="179"/>
      <c r="H338" s="179"/>
      <c r="I338" s="222">
        <f>I339</f>
        <v>299145</v>
      </c>
    </row>
    <row r="339" spans="1:9" ht="15">
      <c r="A339" s="90" t="s">
        <v>334</v>
      </c>
      <c r="B339" s="93" t="s">
        <v>526</v>
      </c>
      <c r="C339" s="98" t="s">
        <v>331</v>
      </c>
      <c r="D339" s="98" t="s">
        <v>293</v>
      </c>
      <c r="E339" s="15"/>
      <c r="F339" s="15"/>
      <c r="G339" s="15"/>
      <c r="H339" s="15"/>
      <c r="I339" s="107">
        <f>SUM(I340:I344)</f>
        <v>299145</v>
      </c>
    </row>
    <row r="340" spans="1:9" ht="14.25">
      <c r="A340" s="154" t="s">
        <v>497</v>
      </c>
      <c r="B340" s="155" t="s">
        <v>526</v>
      </c>
      <c r="C340" s="141" t="s">
        <v>331</v>
      </c>
      <c r="D340" s="141" t="s">
        <v>293</v>
      </c>
      <c r="E340" s="15" t="s">
        <v>499</v>
      </c>
      <c r="F340" s="15"/>
      <c r="G340" s="15"/>
      <c r="H340" s="15"/>
      <c r="I340" s="144">
        <v>280230</v>
      </c>
    </row>
    <row r="341" spans="1:9" ht="14.25">
      <c r="A341" s="22" t="s">
        <v>500</v>
      </c>
      <c r="B341" s="94" t="s">
        <v>526</v>
      </c>
      <c r="C341" s="141" t="s">
        <v>331</v>
      </c>
      <c r="D341" s="141" t="s">
        <v>293</v>
      </c>
      <c r="E341" s="15" t="s">
        <v>309</v>
      </c>
      <c r="F341" s="15" t="s">
        <v>501</v>
      </c>
      <c r="G341" s="15"/>
      <c r="H341" s="15"/>
      <c r="I341" s="144">
        <v>18315</v>
      </c>
    </row>
    <row r="342" spans="1:9" ht="14.25">
      <c r="A342" s="22" t="s">
        <v>502</v>
      </c>
      <c r="B342" s="94" t="s">
        <v>526</v>
      </c>
      <c r="C342" s="141" t="s">
        <v>331</v>
      </c>
      <c r="D342" s="141" t="s">
        <v>293</v>
      </c>
      <c r="E342" s="15" t="s">
        <v>309</v>
      </c>
      <c r="F342" s="15" t="s">
        <v>503</v>
      </c>
      <c r="G342" s="15"/>
      <c r="H342" s="15"/>
      <c r="I342" s="144">
        <v>158</v>
      </c>
    </row>
    <row r="343" spans="1:9" ht="42.75">
      <c r="A343" s="22" t="s">
        <v>504</v>
      </c>
      <c r="B343" s="94" t="s">
        <v>526</v>
      </c>
      <c r="C343" s="141" t="s">
        <v>331</v>
      </c>
      <c r="D343" s="141" t="s">
        <v>293</v>
      </c>
      <c r="E343" s="15"/>
      <c r="F343" s="15"/>
      <c r="G343" s="15"/>
      <c r="H343" s="15"/>
      <c r="I343" s="144">
        <v>280</v>
      </c>
    </row>
    <row r="344" spans="1:9" ht="28.5" customHeight="1">
      <c r="A344" s="22" t="s">
        <v>360</v>
      </c>
      <c r="B344" s="94" t="s">
        <v>526</v>
      </c>
      <c r="C344" s="141" t="s">
        <v>331</v>
      </c>
      <c r="D344" s="141" t="s">
        <v>293</v>
      </c>
      <c r="E344" s="15"/>
      <c r="F344" s="15"/>
      <c r="G344" s="15"/>
      <c r="H344" s="15"/>
      <c r="I344" s="144">
        <v>162</v>
      </c>
    </row>
    <row r="345" spans="1:9" ht="15">
      <c r="A345" s="176" t="s">
        <v>44</v>
      </c>
      <c r="B345" s="177" t="s">
        <v>526</v>
      </c>
      <c r="C345" s="178" t="s">
        <v>341</v>
      </c>
      <c r="D345" s="178" t="s">
        <v>294</v>
      </c>
      <c r="E345" s="179"/>
      <c r="F345" s="179"/>
      <c r="G345" s="179"/>
      <c r="H345" s="179"/>
      <c r="I345" s="180">
        <f>I346</f>
        <v>1846</v>
      </c>
    </row>
    <row r="346" spans="1:9" ht="15">
      <c r="A346" s="90" t="s">
        <v>46</v>
      </c>
      <c r="B346" s="93" t="s">
        <v>526</v>
      </c>
      <c r="C346" s="98" t="s">
        <v>341</v>
      </c>
      <c r="D346" s="98" t="s">
        <v>300</v>
      </c>
      <c r="E346" s="55"/>
      <c r="F346" s="15"/>
      <c r="G346" s="15"/>
      <c r="H346" s="15"/>
      <c r="I346" s="106">
        <f>I347</f>
        <v>1846</v>
      </c>
    </row>
    <row r="347" spans="1:9" ht="28.5">
      <c r="A347" s="22" t="s">
        <v>505</v>
      </c>
      <c r="B347" s="94" t="s">
        <v>526</v>
      </c>
      <c r="C347" s="156">
        <v>10</v>
      </c>
      <c r="D347" s="141" t="s">
        <v>300</v>
      </c>
      <c r="E347" s="15" t="s">
        <v>309</v>
      </c>
      <c r="F347" s="15" t="s">
        <v>506</v>
      </c>
      <c r="G347" s="15"/>
      <c r="H347" s="15"/>
      <c r="I347" s="144">
        <v>1846</v>
      </c>
    </row>
    <row r="348" spans="1:9" ht="15" thickBot="1">
      <c r="A348" s="22"/>
      <c r="B348" s="94"/>
      <c r="C348" s="141"/>
      <c r="D348" s="141"/>
      <c r="E348" s="15"/>
      <c r="F348" s="15"/>
      <c r="G348" s="15"/>
      <c r="H348" s="15"/>
      <c r="I348" s="144"/>
    </row>
    <row r="349" spans="1:9" ht="30">
      <c r="A349" s="187" t="s">
        <v>507</v>
      </c>
      <c r="B349" s="188" t="s">
        <v>478</v>
      </c>
      <c r="C349" s="221"/>
      <c r="D349" s="221"/>
      <c r="E349" s="195"/>
      <c r="F349" s="195"/>
      <c r="G349" s="195"/>
      <c r="H349" s="195"/>
      <c r="I349" s="205">
        <f>I350</f>
        <v>16656</v>
      </c>
    </row>
    <row r="350" spans="1:9" ht="15">
      <c r="A350" s="176" t="s">
        <v>41</v>
      </c>
      <c r="B350" s="177" t="s">
        <v>478</v>
      </c>
      <c r="C350" s="178" t="s">
        <v>331</v>
      </c>
      <c r="D350" s="178" t="s">
        <v>294</v>
      </c>
      <c r="E350" s="179"/>
      <c r="F350" s="179"/>
      <c r="G350" s="179"/>
      <c r="H350" s="179"/>
      <c r="I350" s="222">
        <f>I351</f>
        <v>16656</v>
      </c>
    </row>
    <row r="351" spans="1:9" ht="15">
      <c r="A351" s="90" t="s">
        <v>334</v>
      </c>
      <c r="B351" s="93" t="s">
        <v>478</v>
      </c>
      <c r="C351" s="98" t="s">
        <v>331</v>
      </c>
      <c r="D351" s="98" t="s">
        <v>293</v>
      </c>
      <c r="E351" s="15"/>
      <c r="F351" s="15"/>
      <c r="G351" s="15"/>
      <c r="H351" s="15"/>
      <c r="I351" s="107">
        <f>SUM(I352:I353)</f>
        <v>16656</v>
      </c>
    </row>
    <row r="352" spans="1:9" ht="14.25" customHeight="1">
      <c r="A352" s="154" t="s">
        <v>507</v>
      </c>
      <c r="B352" s="155" t="s">
        <v>478</v>
      </c>
      <c r="C352" s="141" t="s">
        <v>331</v>
      </c>
      <c r="D352" s="141" t="s">
        <v>293</v>
      </c>
      <c r="E352" s="15" t="s">
        <v>499</v>
      </c>
      <c r="F352" s="15"/>
      <c r="G352" s="15"/>
      <c r="H352" s="15"/>
      <c r="I352" s="34">
        <v>16308</v>
      </c>
    </row>
    <row r="353" spans="1:9" ht="14.25">
      <c r="A353" s="22" t="s">
        <v>502</v>
      </c>
      <c r="B353" s="94" t="s">
        <v>478</v>
      </c>
      <c r="C353" s="141" t="s">
        <v>331</v>
      </c>
      <c r="D353" s="141" t="s">
        <v>293</v>
      </c>
      <c r="E353" s="15" t="s">
        <v>309</v>
      </c>
      <c r="F353" s="15" t="s">
        <v>503</v>
      </c>
      <c r="G353" s="15"/>
      <c r="H353" s="15"/>
      <c r="I353" s="34">
        <v>348</v>
      </c>
    </row>
    <row r="354" spans="1:9" ht="15" thickBot="1">
      <c r="A354" s="22"/>
      <c r="B354" s="94"/>
      <c r="C354" s="141"/>
      <c r="D354" s="141"/>
      <c r="E354" s="15"/>
      <c r="F354" s="15"/>
      <c r="G354" s="15"/>
      <c r="H354" s="15"/>
      <c r="I354" s="34"/>
    </row>
    <row r="355" spans="1:9" ht="15" customHeight="1" thickBot="1">
      <c r="A355" s="77" t="s">
        <v>509</v>
      </c>
      <c r="B355" s="78" t="s">
        <v>528</v>
      </c>
      <c r="C355" s="79"/>
      <c r="D355" s="79"/>
      <c r="E355" s="153"/>
      <c r="F355" s="153"/>
      <c r="G355" s="153"/>
      <c r="H355" s="153"/>
      <c r="I355" s="80">
        <f>I356</f>
        <v>150</v>
      </c>
    </row>
    <row r="356" spans="1:9" ht="30">
      <c r="A356" s="90" t="s">
        <v>330</v>
      </c>
      <c r="B356" s="93" t="s">
        <v>528</v>
      </c>
      <c r="C356" s="93" t="s">
        <v>300</v>
      </c>
      <c r="D356" s="93" t="s">
        <v>331</v>
      </c>
      <c r="E356" s="52" t="s">
        <v>332</v>
      </c>
      <c r="F356" s="52" t="s">
        <v>333</v>
      </c>
      <c r="G356" s="52"/>
      <c r="H356" s="52"/>
      <c r="I356" s="103">
        <v>150</v>
      </c>
    </row>
    <row r="357" spans="1:9" ht="15" thickBot="1">
      <c r="A357" s="22"/>
      <c r="B357" s="94"/>
      <c r="C357" s="141"/>
      <c r="D357" s="141"/>
      <c r="E357" s="15"/>
      <c r="F357" s="15"/>
      <c r="G357" s="15"/>
      <c r="H357" s="15"/>
      <c r="I357" s="34"/>
    </row>
    <row r="358" spans="1:9" ht="15">
      <c r="A358" s="187" t="s">
        <v>72</v>
      </c>
      <c r="B358" s="188" t="s">
        <v>579</v>
      </c>
      <c r="C358" s="189"/>
      <c r="D358" s="189"/>
      <c r="E358" s="223"/>
      <c r="F358" s="223"/>
      <c r="G358" s="223"/>
      <c r="H358" s="223"/>
      <c r="I358" s="191">
        <f>I359+I362+I368</f>
        <v>50782</v>
      </c>
    </row>
    <row r="359" spans="1:16" ht="15">
      <c r="A359" s="184" t="s">
        <v>17</v>
      </c>
      <c r="B359" s="185" t="s">
        <v>579</v>
      </c>
      <c r="C359" s="216" t="s">
        <v>293</v>
      </c>
      <c r="D359" s="216" t="s">
        <v>294</v>
      </c>
      <c r="E359" s="217"/>
      <c r="F359" s="217"/>
      <c r="G359" s="217"/>
      <c r="H359" s="217"/>
      <c r="I359" s="218">
        <f>I360</f>
        <v>1531</v>
      </c>
      <c r="J359" s="3"/>
      <c r="K359" s="3"/>
      <c r="L359" s="3"/>
      <c r="M359" s="3"/>
      <c r="N359" s="3"/>
      <c r="O359" s="3"/>
      <c r="P359" s="3"/>
    </row>
    <row r="360" spans="1:16" s="6" customFormat="1" ht="29.25" customHeight="1">
      <c r="A360" s="90" t="s">
        <v>304</v>
      </c>
      <c r="B360" s="93" t="s">
        <v>579</v>
      </c>
      <c r="C360" s="155"/>
      <c r="D360" s="155"/>
      <c r="E360" s="66"/>
      <c r="F360" s="66"/>
      <c r="G360" s="66"/>
      <c r="H360" s="66"/>
      <c r="I360" s="100">
        <f>I361</f>
        <v>1531</v>
      </c>
      <c r="J360" s="5"/>
      <c r="K360" s="5"/>
      <c r="L360" s="5"/>
      <c r="M360" s="5"/>
      <c r="N360" s="5"/>
      <c r="O360" s="5"/>
      <c r="P360" s="5"/>
    </row>
    <row r="361" spans="1:16" s="6" customFormat="1" ht="28.5">
      <c r="A361" s="154" t="s">
        <v>511</v>
      </c>
      <c r="B361" s="155" t="s">
        <v>579</v>
      </c>
      <c r="C361" s="155" t="s">
        <v>293</v>
      </c>
      <c r="D361" s="155" t="s">
        <v>305</v>
      </c>
      <c r="E361" s="66" t="s">
        <v>297</v>
      </c>
      <c r="F361" s="66" t="s">
        <v>303</v>
      </c>
      <c r="G361" s="66"/>
      <c r="H361" s="66"/>
      <c r="I361" s="101">
        <v>1531</v>
      </c>
      <c r="J361" s="5"/>
      <c r="K361" s="5"/>
      <c r="L361" s="5"/>
      <c r="M361" s="5"/>
      <c r="N361" s="5"/>
      <c r="O361" s="5"/>
      <c r="P361" s="5"/>
    </row>
    <row r="362" spans="1:9" ht="15">
      <c r="A362" s="176" t="s">
        <v>41</v>
      </c>
      <c r="B362" s="177" t="s">
        <v>579</v>
      </c>
      <c r="C362" s="178" t="s">
        <v>331</v>
      </c>
      <c r="D362" s="178" t="s">
        <v>294</v>
      </c>
      <c r="E362" s="224"/>
      <c r="F362" s="224"/>
      <c r="G362" s="224"/>
      <c r="H362" s="224"/>
      <c r="I362" s="180">
        <f>I363</f>
        <v>16240</v>
      </c>
    </row>
    <row r="363" spans="1:9" ht="15">
      <c r="A363" s="90" t="s">
        <v>43</v>
      </c>
      <c r="B363" s="93" t="s">
        <v>579</v>
      </c>
      <c r="C363" s="98" t="s">
        <v>331</v>
      </c>
      <c r="D363" s="98" t="s">
        <v>296</v>
      </c>
      <c r="E363" s="15"/>
      <c r="F363" s="15"/>
      <c r="G363" s="15"/>
      <c r="H363" s="15"/>
      <c r="I363" s="107">
        <f>I364+I365+I366+I367</f>
        <v>16240</v>
      </c>
    </row>
    <row r="364" spans="1:9" ht="14.25">
      <c r="A364" s="22" t="s">
        <v>448</v>
      </c>
      <c r="B364" s="94" t="s">
        <v>579</v>
      </c>
      <c r="C364" s="141" t="s">
        <v>331</v>
      </c>
      <c r="D364" s="141" t="s">
        <v>296</v>
      </c>
      <c r="E364" s="15" t="s">
        <v>512</v>
      </c>
      <c r="F364" s="15" t="s">
        <v>513</v>
      </c>
      <c r="G364" s="15"/>
      <c r="H364" s="15"/>
      <c r="I364" s="144">
        <v>3446</v>
      </c>
    </row>
    <row r="365" spans="1:9" ht="15">
      <c r="A365" s="22" t="s">
        <v>610</v>
      </c>
      <c r="B365" s="94" t="s">
        <v>579</v>
      </c>
      <c r="C365" s="141" t="s">
        <v>331</v>
      </c>
      <c r="D365" s="141" t="s">
        <v>296</v>
      </c>
      <c r="E365" s="15" t="s">
        <v>512</v>
      </c>
      <c r="F365" s="15" t="s">
        <v>513</v>
      </c>
      <c r="G365" s="15"/>
      <c r="H365" s="15"/>
      <c r="I365" s="144">
        <v>10696</v>
      </c>
    </row>
    <row r="366" spans="1:9" ht="28.5">
      <c r="A366" s="22" t="s">
        <v>514</v>
      </c>
      <c r="B366" s="94" t="s">
        <v>579</v>
      </c>
      <c r="C366" s="141" t="s">
        <v>331</v>
      </c>
      <c r="D366" s="141" t="s">
        <v>296</v>
      </c>
      <c r="E366" s="15" t="s">
        <v>512</v>
      </c>
      <c r="F366" s="15" t="s">
        <v>513</v>
      </c>
      <c r="G366" s="15"/>
      <c r="H366" s="15"/>
      <c r="I366" s="144">
        <v>1648</v>
      </c>
    </row>
    <row r="367" spans="1:9" ht="27.75" customHeight="1">
      <c r="A367" s="22" t="s">
        <v>360</v>
      </c>
      <c r="B367" s="94" t="s">
        <v>579</v>
      </c>
      <c r="C367" s="141" t="s">
        <v>331</v>
      </c>
      <c r="D367" s="141" t="s">
        <v>296</v>
      </c>
      <c r="E367" s="15"/>
      <c r="F367" s="15"/>
      <c r="G367" s="15"/>
      <c r="H367" s="15"/>
      <c r="I367" s="144">
        <v>450</v>
      </c>
    </row>
    <row r="368" spans="1:9" ht="15">
      <c r="A368" s="184" t="s">
        <v>32</v>
      </c>
      <c r="B368" s="185" t="s">
        <v>579</v>
      </c>
      <c r="C368" s="185" t="s">
        <v>315</v>
      </c>
      <c r="D368" s="185" t="s">
        <v>294</v>
      </c>
      <c r="E368" s="200"/>
      <c r="F368" s="200"/>
      <c r="G368" s="200"/>
      <c r="H368" s="200"/>
      <c r="I368" s="198">
        <f>SUM(I370:I372)</f>
        <v>33011</v>
      </c>
    </row>
    <row r="369" spans="1:9" ht="15">
      <c r="A369" s="109" t="s">
        <v>429</v>
      </c>
      <c r="B369" s="111" t="s">
        <v>579</v>
      </c>
      <c r="C369" s="111" t="s">
        <v>315</v>
      </c>
      <c r="D369" s="111" t="s">
        <v>296</v>
      </c>
      <c r="E369" s="50"/>
      <c r="F369" s="50"/>
      <c r="G369" s="50"/>
      <c r="H369" s="50"/>
      <c r="I369" s="100">
        <f>SUM(I370:I372)</f>
        <v>33011</v>
      </c>
    </row>
    <row r="370" spans="1:9" ht="14.25">
      <c r="A370" s="22" t="s">
        <v>515</v>
      </c>
      <c r="B370" s="94" t="s">
        <v>579</v>
      </c>
      <c r="C370" s="141" t="s">
        <v>315</v>
      </c>
      <c r="D370" s="141" t="s">
        <v>296</v>
      </c>
      <c r="E370" s="15" t="s">
        <v>482</v>
      </c>
      <c r="F370" s="15" t="s">
        <v>456</v>
      </c>
      <c r="G370" s="15"/>
      <c r="H370" s="15"/>
      <c r="I370" s="144">
        <v>5677</v>
      </c>
    </row>
    <row r="371" spans="1:9" ht="14.25">
      <c r="A371" s="22" t="s">
        <v>516</v>
      </c>
      <c r="B371" s="94" t="s">
        <v>579</v>
      </c>
      <c r="C371" s="141" t="s">
        <v>315</v>
      </c>
      <c r="D371" s="141" t="s">
        <v>296</v>
      </c>
      <c r="E371" s="15" t="s">
        <v>482</v>
      </c>
      <c r="F371" s="15" t="s">
        <v>456</v>
      </c>
      <c r="G371" s="15"/>
      <c r="H371" s="15"/>
      <c r="I371" s="144">
        <v>16568</v>
      </c>
    </row>
    <row r="372" spans="1:9" ht="14.25">
      <c r="A372" s="22" t="s">
        <v>517</v>
      </c>
      <c r="B372" s="94" t="s">
        <v>579</v>
      </c>
      <c r="C372" s="141" t="s">
        <v>315</v>
      </c>
      <c r="D372" s="141" t="s">
        <v>296</v>
      </c>
      <c r="E372" s="15" t="s">
        <v>482</v>
      </c>
      <c r="F372" s="15" t="s">
        <v>456</v>
      </c>
      <c r="G372" s="15"/>
      <c r="H372" s="15"/>
      <c r="I372" s="144">
        <v>10766</v>
      </c>
    </row>
    <row r="373" spans="1:9" ht="15" thickBot="1">
      <c r="A373" s="22"/>
      <c r="B373" s="94"/>
      <c r="C373" s="141"/>
      <c r="D373" s="141"/>
      <c r="E373" s="15"/>
      <c r="F373" s="15"/>
      <c r="G373" s="15"/>
      <c r="H373" s="15"/>
      <c r="I373" s="144"/>
    </row>
    <row r="374" spans="1:9" ht="17.25" customHeight="1">
      <c r="A374" s="187" t="s">
        <v>518</v>
      </c>
      <c r="B374" s="188" t="s">
        <v>580</v>
      </c>
      <c r="C374" s="189"/>
      <c r="D374" s="189"/>
      <c r="E374" s="190"/>
      <c r="F374" s="190"/>
      <c r="G374" s="190"/>
      <c r="H374" s="190"/>
      <c r="I374" s="191">
        <f>I375+I379</f>
        <v>117588</v>
      </c>
    </row>
    <row r="375" spans="1:9" s="7" customFormat="1" ht="15">
      <c r="A375" s="176" t="s">
        <v>41</v>
      </c>
      <c r="B375" s="177" t="s">
        <v>580</v>
      </c>
      <c r="C375" s="178" t="s">
        <v>331</v>
      </c>
      <c r="D375" s="178" t="s">
        <v>294</v>
      </c>
      <c r="E375" s="179"/>
      <c r="F375" s="179"/>
      <c r="G375" s="179"/>
      <c r="H375" s="179"/>
      <c r="I375" s="222">
        <f>I376</f>
        <v>7938</v>
      </c>
    </row>
    <row r="376" spans="1:9" s="7" customFormat="1" ht="15">
      <c r="A376" s="90" t="s">
        <v>334</v>
      </c>
      <c r="B376" s="93" t="s">
        <v>580</v>
      </c>
      <c r="C376" s="98" t="s">
        <v>331</v>
      </c>
      <c r="D376" s="98" t="s">
        <v>293</v>
      </c>
      <c r="E376" s="15"/>
      <c r="F376" s="15"/>
      <c r="G376" s="15"/>
      <c r="H376" s="15"/>
      <c r="I376" s="107">
        <f>SUM(I377:I378)</f>
        <v>7938</v>
      </c>
    </row>
    <row r="377" spans="1:9" s="7" customFormat="1" ht="27.75" customHeight="1">
      <c r="A377" s="154" t="s">
        <v>520</v>
      </c>
      <c r="B377" s="155" t="s">
        <v>580</v>
      </c>
      <c r="C377" s="157" t="s">
        <v>331</v>
      </c>
      <c r="D377" s="157" t="s">
        <v>293</v>
      </c>
      <c r="E377" s="67"/>
      <c r="F377" s="67"/>
      <c r="G377" s="67"/>
      <c r="H377" s="67"/>
      <c r="I377" s="160">
        <v>150</v>
      </c>
    </row>
    <row r="378" spans="1:9" s="7" customFormat="1" ht="14.25">
      <c r="A378" s="22" t="s">
        <v>502</v>
      </c>
      <c r="B378" s="94" t="s">
        <v>580</v>
      </c>
      <c r="C378" s="157" t="s">
        <v>331</v>
      </c>
      <c r="D378" s="157" t="s">
        <v>293</v>
      </c>
      <c r="E378" s="67" t="s">
        <v>309</v>
      </c>
      <c r="F378" s="67" t="s">
        <v>503</v>
      </c>
      <c r="G378" s="67"/>
      <c r="H378" s="67"/>
      <c r="I378" s="160">
        <v>7788</v>
      </c>
    </row>
    <row r="379" spans="1:9" ht="15">
      <c r="A379" s="90" t="s">
        <v>44</v>
      </c>
      <c r="B379" s="93" t="s">
        <v>580</v>
      </c>
      <c r="C379" s="98" t="s">
        <v>341</v>
      </c>
      <c r="D379" s="98" t="s">
        <v>294</v>
      </c>
      <c r="E379" s="15"/>
      <c r="F379" s="15"/>
      <c r="G379" s="15"/>
      <c r="H379" s="15"/>
      <c r="I379" s="106">
        <f>I380</f>
        <v>109650</v>
      </c>
    </row>
    <row r="380" spans="1:9" ht="15">
      <c r="A380" s="90" t="s">
        <v>46</v>
      </c>
      <c r="B380" s="93" t="s">
        <v>580</v>
      </c>
      <c r="C380" s="98" t="s">
        <v>341</v>
      </c>
      <c r="D380" s="98" t="s">
        <v>300</v>
      </c>
      <c r="E380" s="55"/>
      <c r="F380" s="15"/>
      <c r="G380" s="15"/>
      <c r="H380" s="15"/>
      <c r="I380" s="106">
        <f>SUM(I381:I393)</f>
        <v>109650</v>
      </c>
    </row>
    <row r="381" spans="1:9" ht="28.5">
      <c r="A381" s="22" t="s">
        <v>600</v>
      </c>
      <c r="B381" s="94" t="s">
        <v>580</v>
      </c>
      <c r="C381" s="141" t="s">
        <v>341</v>
      </c>
      <c r="D381" s="141" t="s">
        <v>300</v>
      </c>
      <c r="E381" s="15" t="s">
        <v>521</v>
      </c>
      <c r="F381" s="15"/>
      <c r="G381" s="15"/>
      <c r="H381" s="15"/>
      <c r="I381" s="34">
        <v>581</v>
      </c>
    </row>
    <row r="382" spans="1:9" ht="56.25" customHeight="1">
      <c r="A382" s="22" t="s">
        <v>567</v>
      </c>
      <c r="B382" s="94" t="s">
        <v>580</v>
      </c>
      <c r="C382" s="156">
        <v>10</v>
      </c>
      <c r="D382" s="141" t="s">
        <v>300</v>
      </c>
      <c r="E382" s="15" t="s">
        <v>522</v>
      </c>
      <c r="F382" s="15" t="s">
        <v>523</v>
      </c>
      <c r="G382" s="15"/>
      <c r="H382" s="15"/>
      <c r="I382" s="144">
        <v>53882</v>
      </c>
    </row>
    <row r="383" spans="1:9" ht="58.5" customHeight="1">
      <c r="A383" s="22" t="s">
        <v>568</v>
      </c>
      <c r="B383" s="94" t="s">
        <v>580</v>
      </c>
      <c r="C383" s="156">
        <v>10</v>
      </c>
      <c r="D383" s="141" t="s">
        <v>300</v>
      </c>
      <c r="E383" s="15" t="s">
        <v>522</v>
      </c>
      <c r="F383" s="15"/>
      <c r="G383" s="15"/>
      <c r="H383" s="15"/>
      <c r="I383" s="144">
        <v>12130</v>
      </c>
    </row>
    <row r="384" spans="1:9" ht="27.75" customHeight="1">
      <c r="A384" s="27" t="s">
        <v>569</v>
      </c>
      <c r="B384" s="95" t="s">
        <v>580</v>
      </c>
      <c r="C384" s="158">
        <v>10</v>
      </c>
      <c r="D384" s="120" t="s">
        <v>300</v>
      </c>
      <c r="E384" s="64" t="s">
        <v>522</v>
      </c>
      <c r="F384" s="64"/>
      <c r="G384" s="64"/>
      <c r="H384" s="64"/>
      <c r="I384" s="161">
        <v>1491</v>
      </c>
    </row>
    <row r="385" spans="1:9" ht="28.5">
      <c r="A385" s="27" t="s">
        <v>570</v>
      </c>
      <c r="B385" s="95" t="s">
        <v>580</v>
      </c>
      <c r="C385" s="158">
        <v>10</v>
      </c>
      <c r="D385" s="120" t="s">
        <v>300</v>
      </c>
      <c r="E385" s="60" t="s">
        <v>522</v>
      </c>
      <c r="F385" s="60"/>
      <c r="G385" s="60"/>
      <c r="H385" s="60"/>
      <c r="I385" s="161">
        <v>4722</v>
      </c>
    </row>
    <row r="386" spans="1:9" ht="14.25">
      <c r="A386" s="22" t="s">
        <v>524</v>
      </c>
      <c r="B386" s="94" t="s">
        <v>580</v>
      </c>
      <c r="C386" s="156">
        <v>10</v>
      </c>
      <c r="D386" s="141" t="s">
        <v>300</v>
      </c>
      <c r="E386" s="15" t="s">
        <v>522</v>
      </c>
      <c r="F386" s="15"/>
      <c r="G386" s="15"/>
      <c r="H386" s="15"/>
      <c r="I386" s="144">
        <v>8485</v>
      </c>
    </row>
    <row r="387" spans="1:9" ht="27" customHeight="1">
      <c r="A387" s="22" t="s">
        <v>571</v>
      </c>
      <c r="B387" s="94" t="s">
        <v>580</v>
      </c>
      <c r="C387" s="156">
        <v>10</v>
      </c>
      <c r="D387" s="141" t="s">
        <v>300</v>
      </c>
      <c r="E387" s="15" t="s">
        <v>522</v>
      </c>
      <c r="F387" s="15"/>
      <c r="G387" s="15"/>
      <c r="H387" s="15"/>
      <c r="I387" s="144">
        <v>2292</v>
      </c>
    </row>
    <row r="388" spans="1:9" ht="28.5">
      <c r="A388" s="22" t="s">
        <v>572</v>
      </c>
      <c r="B388" s="94" t="s">
        <v>580</v>
      </c>
      <c r="C388" s="156">
        <v>10</v>
      </c>
      <c r="D388" s="141" t="s">
        <v>300</v>
      </c>
      <c r="E388" s="15" t="s">
        <v>522</v>
      </c>
      <c r="F388" s="15"/>
      <c r="G388" s="15"/>
      <c r="H388" s="15"/>
      <c r="I388" s="144">
        <v>1770</v>
      </c>
    </row>
    <row r="389" spans="1:9" ht="15.75" customHeight="1">
      <c r="A389" s="22" t="s">
        <v>573</v>
      </c>
      <c r="B389" s="94" t="s">
        <v>580</v>
      </c>
      <c r="C389" s="156">
        <v>10</v>
      </c>
      <c r="D389" s="141" t="s">
        <v>300</v>
      </c>
      <c r="E389" s="15"/>
      <c r="F389" s="15"/>
      <c r="G389" s="15"/>
      <c r="H389" s="15"/>
      <c r="I389" s="144">
        <v>14289</v>
      </c>
    </row>
    <row r="390" spans="1:9" ht="28.5" customHeight="1">
      <c r="A390" s="22" t="s">
        <v>574</v>
      </c>
      <c r="B390" s="94" t="s">
        <v>580</v>
      </c>
      <c r="C390" s="156">
        <v>10</v>
      </c>
      <c r="D390" s="141" t="s">
        <v>300</v>
      </c>
      <c r="E390" s="15"/>
      <c r="F390" s="15"/>
      <c r="G390" s="15"/>
      <c r="H390" s="15"/>
      <c r="I390" s="144">
        <v>714</v>
      </c>
    </row>
    <row r="391" spans="1:9" ht="27.75" customHeight="1">
      <c r="A391" s="22" t="s">
        <v>575</v>
      </c>
      <c r="B391" s="94" t="s">
        <v>580</v>
      </c>
      <c r="C391" s="156">
        <v>10</v>
      </c>
      <c r="D391" s="141" t="s">
        <v>300</v>
      </c>
      <c r="E391" s="15"/>
      <c r="F391" s="15"/>
      <c r="G391" s="15"/>
      <c r="H391" s="15"/>
      <c r="I391" s="144">
        <v>5687</v>
      </c>
    </row>
    <row r="392" spans="1:9" ht="28.5">
      <c r="A392" s="22" t="s">
        <v>576</v>
      </c>
      <c r="B392" s="94" t="s">
        <v>580</v>
      </c>
      <c r="C392" s="156">
        <v>10</v>
      </c>
      <c r="D392" s="141" t="s">
        <v>300</v>
      </c>
      <c r="E392" s="15"/>
      <c r="F392" s="15"/>
      <c r="G392" s="15"/>
      <c r="H392" s="15"/>
      <c r="I392" s="144">
        <v>3002</v>
      </c>
    </row>
    <row r="393" spans="1:9" ht="14.25">
      <c r="A393" s="22" t="s">
        <v>577</v>
      </c>
      <c r="B393" s="94" t="s">
        <v>580</v>
      </c>
      <c r="C393" s="156">
        <v>10</v>
      </c>
      <c r="D393" s="141" t="s">
        <v>300</v>
      </c>
      <c r="E393" s="15"/>
      <c r="F393" s="15"/>
      <c r="G393" s="15"/>
      <c r="H393" s="15"/>
      <c r="I393" s="144">
        <v>605</v>
      </c>
    </row>
    <row r="394" spans="1:9" ht="15" thickBot="1">
      <c r="A394" s="22"/>
      <c r="B394" s="94"/>
      <c r="C394" s="24"/>
      <c r="D394" s="24"/>
      <c r="E394" s="14"/>
      <c r="F394" s="14"/>
      <c r="G394" s="14"/>
      <c r="H394" s="14"/>
      <c r="I394" s="34"/>
    </row>
    <row r="395" spans="1:12" ht="45">
      <c r="A395" s="187" t="s">
        <v>525</v>
      </c>
      <c r="B395" s="188" t="s">
        <v>581</v>
      </c>
      <c r="C395" s="192"/>
      <c r="D395" s="192"/>
      <c r="E395" s="207"/>
      <c r="F395" s="207"/>
      <c r="G395" s="207"/>
      <c r="H395" s="207"/>
      <c r="I395" s="191">
        <f>I396</f>
        <v>16315</v>
      </c>
      <c r="L395" s="8"/>
    </row>
    <row r="396" spans="1:9" ht="15">
      <c r="A396" s="176" t="s">
        <v>44</v>
      </c>
      <c r="B396" s="177" t="s">
        <v>581</v>
      </c>
      <c r="C396" s="178" t="s">
        <v>341</v>
      </c>
      <c r="D396" s="178" t="s">
        <v>294</v>
      </c>
      <c r="E396" s="186"/>
      <c r="F396" s="186"/>
      <c r="G396" s="186"/>
      <c r="H396" s="186"/>
      <c r="I396" s="180">
        <f>I397</f>
        <v>16315</v>
      </c>
    </row>
    <row r="397" spans="1:9" ht="15">
      <c r="A397" s="90" t="s">
        <v>45</v>
      </c>
      <c r="B397" s="93" t="s">
        <v>581</v>
      </c>
      <c r="C397" s="98" t="s">
        <v>341</v>
      </c>
      <c r="D397" s="98" t="s">
        <v>296</v>
      </c>
      <c r="E397" s="14"/>
      <c r="F397" s="14"/>
      <c r="G397" s="14"/>
      <c r="H397" s="14"/>
      <c r="I397" s="106">
        <v>16315</v>
      </c>
    </row>
    <row r="398" spans="1:9" ht="15" thickBot="1">
      <c r="A398" s="24"/>
      <c r="B398" s="141"/>
      <c r="C398" s="24"/>
      <c r="D398" s="24"/>
      <c r="E398" s="14"/>
      <c r="F398" s="14"/>
      <c r="G398" s="14"/>
      <c r="H398" s="14"/>
      <c r="I398" s="34"/>
    </row>
    <row r="399" spans="1:9" ht="30">
      <c r="A399" s="187" t="s">
        <v>527</v>
      </c>
      <c r="B399" s="188" t="s">
        <v>582</v>
      </c>
      <c r="C399" s="225"/>
      <c r="D399" s="225"/>
      <c r="E399" s="226"/>
      <c r="F399" s="226"/>
      <c r="G399" s="226"/>
      <c r="H399" s="226"/>
      <c r="I399" s="191">
        <f>I400</f>
        <v>9582</v>
      </c>
    </row>
    <row r="400" spans="1:9" ht="15">
      <c r="A400" s="176" t="s">
        <v>44</v>
      </c>
      <c r="B400" s="177" t="s">
        <v>582</v>
      </c>
      <c r="C400" s="178" t="s">
        <v>341</v>
      </c>
      <c r="D400" s="178" t="s">
        <v>294</v>
      </c>
      <c r="E400" s="186"/>
      <c r="F400" s="186"/>
      <c r="G400" s="186"/>
      <c r="H400" s="186"/>
      <c r="I400" s="180">
        <f>I401</f>
        <v>9582</v>
      </c>
    </row>
    <row r="401" spans="1:9" ht="15.75" thickBot="1">
      <c r="A401" s="91" t="s">
        <v>45</v>
      </c>
      <c r="B401" s="96" t="s">
        <v>582</v>
      </c>
      <c r="C401" s="159" t="s">
        <v>341</v>
      </c>
      <c r="D401" s="159" t="s">
        <v>296</v>
      </c>
      <c r="E401" s="14"/>
      <c r="F401" s="14"/>
      <c r="G401" s="14"/>
      <c r="H401" s="14"/>
      <c r="I401" s="162">
        <v>9582</v>
      </c>
    </row>
    <row r="402" spans="1:9" ht="14.25">
      <c r="A402" s="14"/>
      <c r="B402" s="14"/>
      <c r="C402" s="14"/>
      <c r="D402" s="14"/>
      <c r="E402" s="14"/>
      <c r="F402" s="14"/>
      <c r="G402" s="14"/>
      <c r="H402" s="14"/>
      <c r="I402" s="14"/>
    </row>
    <row r="403" spans="1:9" ht="14.25">
      <c r="A403" s="14"/>
      <c r="B403" s="15"/>
      <c r="C403" s="15"/>
      <c r="D403" s="15"/>
      <c r="E403" s="15"/>
      <c r="F403" s="15"/>
      <c r="G403" s="15"/>
      <c r="H403" s="15"/>
      <c r="I403" s="14"/>
    </row>
    <row r="404" spans="1:9" ht="14.25">
      <c r="A404" s="14"/>
      <c r="B404" s="15"/>
      <c r="C404" s="15"/>
      <c r="D404" s="15"/>
      <c r="E404" s="15"/>
      <c r="F404" s="15"/>
      <c r="G404" s="15"/>
      <c r="H404" s="15"/>
      <c r="I404" s="14"/>
    </row>
    <row r="405" spans="1:9" ht="14.25">
      <c r="A405" s="14"/>
      <c r="B405" s="15"/>
      <c r="C405" s="15"/>
      <c r="D405" s="15"/>
      <c r="E405" s="15"/>
      <c r="F405" s="15"/>
      <c r="G405" s="15"/>
      <c r="H405" s="15"/>
      <c r="I405" s="14"/>
    </row>
    <row r="406" spans="1:9" ht="14.25">
      <c r="A406" s="14"/>
      <c r="B406" s="15"/>
      <c r="C406" s="15"/>
      <c r="D406" s="15"/>
      <c r="E406" s="15"/>
      <c r="F406" s="15"/>
      <c r="G406" s="15"/>
      <c r="H406" s="15"/>
      <c r="I406" s="14"/>
    </row>
    <row r="407" spans="1:9" ht="14.25">
      <c r="A407" s="14"/>
      <c r="B407" s="15"/>
      <c r="C407" s="15"/>
      <c r="D407" s="15"/>
      <c r="E407" s="15"/>
      <c r="F407" s="15"/>
      <c r="G407" s="15"/>
      <c r="H407" s="15"/>
      <c r="I407" s="14"/>
    </row>
    <row r="408" spans="1:9" ht="14.25">
      <c r="A408" s="14"/>
      <c r="B408" s="15"/>
      <c r="C408" s="15"/>
      <c r="D408" s="15"/>
      <c r="E408" s="15"/>
      <c r="F408" s="15"/>
      <c r="G408" s="15"/>
      <c r="H408" s="15"/>
      <c r="I408" s="14"/>
    </row>
    <row r="409" spans="1:9" ht="14.25">
      <c r="A409" s="14"/>
      <c r="B409" s="15"/>
      <c r="C409" s="15"/>
      <c r="D409" s="15"/>
      <c r="E409" s="15"/>
      <c r="F409" s="15"/>
      <c r="G409" s="15"/>
      <c r="H409" s="15"/>
      <c r="I409" s="14"/>
    </row>
    <row r="410" spans="1:9" ht="14.25">
      <c r="A410" s="14"/>
      <c r="B410" s="15"/>
      <c r="C410" s="15"/>
      <c r="D410" s="15"/>
      <c r="E410" s="15"/>
      <c r="F410" s="15"/>
      <c r="G410" s="15"/>
      <c r="H410" s="15"/>
      <c r="I410" s="14"/>
    </row>
    <row r="411" spans="1:9" ht="14.25">
      <c r="A411" s="14"/>
      <c r="B411" s="15"/>
      <c r="C411" s="15"/>
      <c r="D411" s="15"/>
      <c r="E411" s="15"/>
      <c r="F411" s="15"/>
      <c r="G411" s="15"/>
      <c r="H411" s="15"/>
      <c r="I411" s="14"/>
    </row>
    <row r="412" spans="1:9" ht="14.25">
      <c r="A412" s="14"/>
      <c r="B412" s="15"/>
      <c r="C412" s="15"/>
      <c r="D412" s="15"/>
      <c r="E412" s="15"/>
      <c r="F412" s="15"/>
      <c r="G412" s="15"/>
      <c r="H412" s="15"/>
      <c r="I412" s="14"/>
    </row>
    <row r="413" spans="1:9" ht="14.25">
      <c r="A413" s="14"/>
      <c r="B413" s="15"/>
      <c r="C413" s="15"/>
      <c r="D413" s="15"/>
      <c r="E413" s="15"/>
      <c r="F413" s="15"/>
      <c r="G413" s="15"/>
      <c r="H413" s="15"/>
      <c r="I413" s="14"/>
    </row>
    <row r="414" spans="1:9" ht="14.25">
      <c r="A414" s="14"/>
      <c r="B414" s="15"/>
      <c r="C414" s="15"/>
      <c r="D414" s="15"/>
      <c r="E414" s="15"/>
      <c r="F414" s="15"/>
      <c r="G414" s="15"/>
      <c r="H414" s="15"/>
      <c r="I414" s="14"/>
    </row>
    <row r="415" spans="1:9" ht="14.25">
      <c r="A415" s="14"/>
      <c r="B415" s="15"/>
      <c r="C415" s="15"/>
      <c r="D415" s="15"/>
      <c r="E415" s="15"/>
      <c r="F415" s="15"/>
      <c r="G415" s="15"/>
      <c r="H415" s="15"/>
      <c r="I415" s="14"/>
    </row>
    <row r="416" spans="1:9" ht="14.25">
      <c r="A416" s="14"/>
      <c r="B416" s="15"/>
      <c r="C416" s="15"/>
      <c r="D416" s="15"/>
      <c r="E416" s="15"/>
      <c r="F416" s="15"/>
      <c r="G416" s="15"/>
      <c r="H416" s="15"/>
      <c r="I416" s="14"/>
    </row>
    <row r="417" spans="1:9" ht="14.25">
      <c r="A417" s="14"/>
      <c r="B417" s="15"/>
      <c r="C417" s="14"/>
      <c r="D417" s="14"/>
      <c r="E417" s="14"/>
      <c r="F417" s="14"/>
      <c r="G417" s="14"/>
      <c r="H417" s="14"/>
      <c r="I417" s="14"/>
    </row>
    <row r="418" spans="1:9" ht="14.25">
      <c r="A418" s="14"/>
      <c r="B418" s="15"/>
      <c r="C418" s="14"/>
      <c r="D418" s="14"/>
      <c r="E418" s="14"/>
      <c r="F418" s="14"/>
      <c r="G418" s="14"/>
      <c r="H418" s="14"/>
      <c r="I418" s="14"/>
    </row>
    <row r="419" spans="1:9" ht="14.25">
      <c r="A419" s="14"/>
      <c r="B419" s="15"/>
      <c r="C419" s="14"/>
      <c r="D419" s="14"/>
      <c r="E419" s="14"/>
      <c r="F419" s="14"/>
      <c r="G419" s="14"/>
      <c r="H419" s="14"/>
      <c r="I419" s="14"/>
    </row>
    <row r="420" spans="1:9" ht="14.25">
      <c r="A420" s="14"/>
      <c r="B420" s="15"/>
      <c r="C420" s="14"/>
      <c r="D420" s="14"/>
      <c r="E420" s="14"/>
      <c r="F420" s="14"/>
      <c r="G420" s="14"/>
      <c r="H420" s="14"/>
      <c r="I420" s="14"/>
    </row>
    <row r="421" spans="1:9" ht="14.25">
      <c r="A421" s="14"/>
      <c r="B421" s="15"/>
      <c r="C421" s="14"/>
      <c r="D421" s="14"/>
      <c r="E421" s="14"/>
      <c r="F421" s="14"/>
      <c r="G421" s="14"/>
      <c r="H421" s="14"/>
      <c r="I421" s="14"/>
    </row>
    <row r="422" spans="1:9" ht="14.25">
      <c r="A422" s="14"/>
      <c r="B422" s="15"/>
      <c r="C422" s="14"/>
      <c r="D422" s="14"/>
      <c r="E422" s="14"/>
      <c r="F422" s="14"/>
      <c r="G422" s="14"/>
      <c r="H422" s="14"/>
      <c r="I422" s="14"/>
    </row>
    <row r="423" spans="1:9" ht="14.25">
      <c r="A423" s="14"/>
      <c r="B423" s="15"/>
      <c r="C423" s="14"/>
      <c r="D423" s="14"/>
      <c r="E423" s="14"/>
      <c r="F423" s="14"/>
      <c r="G423" s="14"/>
      <c r="H423" s="14"/>
      <c r="I423" s="14"/>
    </row>
    <row r="424" spans="1:9" ht="14.25">
      <c r="A424" s="14"/>
      <c r="B424" s="15"/>
      <c r="C424" s="14"/>
      <c r="D424" s="14"/>
      <c r="E424" s="14"/>
      <c r="F424" s="14"/>
      <c r="G424" s="14"/>
      <c r="H424" s="14"/>
      <c r="I424" s="14"/>
    </row>
    <row r="425" spans="1:9" ht="14.25">
      <c r="A425" s="14"/>
      <c r="B425" s="15"/>
      <c r="C425" s="14"/>
      <c r="D425" s="14"/>
      <c r="E425" s="14"/>
      <c r="F425" s="14"/>
      <c r="G425" s="14"/>
      <c r="H425" s="14"/>
      <c r="I425" s="14"/>
    </row>
    <row r="426" spans="1:9" ht="14.25">
      <c r="A426" s="14"/>
      <c r="B426" s="15"/>
      <c r="C426" s="14"/>
      <c r="D426" s="14"/>
      <c r="E426" s="14"/>
      <c r="F426" s="14"/>
      <c r="G426" s="14"/>
      <c r="H426" s="14"/>
      <c r="I426" s="14"/>
    </row>
    <row r="427" spans="1:9" ht="14.25">
      <c r="A427" s="14"/>
      <c r="B427" s="15"/>
      <c r="C427" s="14"/>
      <c r="D427" s="14"/>
      <c r="E427" s="14"/>
      <c r="F427" s="14"/>
      <c r="G427" s="14"/>
      <c r="H427" s="14"/>
      <c r="I427" s="14"/>
    </row>
    <row r="428" spans="1:9" ht="14.25">
      <c r="A428" s="14"/>
      <c r="B428" s="15"/>
      <c r="C428" s="14"/>
      <c r="D428" s="14"/>
      <c r="E428" s="14"/>
      <c r="F428" s="14"/>
      <c r="G428" s="14"/>
      <c r="H428" s="14"/>
      <c r="I428" s="14"/>
    </row>
    <row r="429" spans="1:9" ht="14.25">
      <c r="A429" s="14"/>
      <c r="B429" s="15"/>
      <c r="C429" s="14"/>
      <c r="D429" s="14"/>
      <c r="E429" s="14"/>
      <c r="F429" s="14"/>
      <c r="G429" s="14"/>
      <c r="H429" s="14"/>
      <c r="I429" s="14"/>
    </row>
    <row r="430" spans="1:9" ht="14.25">
      <c r="A430" s="14"/>
      <c r="B430" s="15"/>
      <c r="C430" s="14"/>
      <c r="D430" s="14"/>
      <c r="E430" s="14"/>
      <c r="F430" s="14"/>
      <c r="G430" s="14"/>
      <c r="H430" s="14"/>
      <c r="I430" s="14"/>
    </row>
    <row r="431" spans="1:9" ht="14.25">
      <c r="A431" s="14"/>
      <c r="B431" s="16"/>
      <c r="C431" s="14"/>
      <c r="D431" s="14"/>
      <c r="E431" s="14"/>
      <c r="F431" s="14"/>
      <c r="G431" s="14"/>
      <c r="H431" s="14"/>
      <c r="I431" s="14"/>
    </row>
    <row r="432" spans="1:9" ht="14.25">
      <c r="A432" s="14"/>
      <c r="B432" s="16"/>
      <c r="C432" s="14"/>
      <c r="D432" s="14"/>
      <c r="E432" s="14"/>
      <c r="F432" s="14"/>
      <c r="G432" s="14"/>
      <c r="H432" s="14"/>
      <c r="I432" s="14"/>
    </row>
    <row r="433" spans="1:9" ht="14.25">
      <c r="A433" s="14"/>
      <c r="B433" s="16"/>
      <c r="C433" s="14"/>
      <c r="D433" s="14"/>
      <c r="E433" s="14"/>
      <c r="F433" s="14"/>
      <c r="G433" s="14"/>
      <c r="H433" s="14"/>
      <c r="I433" s="14"/>
    </row>
    <row r="434" spans="1:9" ht="14.25">
      <c r="A434" s="14"/>
      <c r="B434" s="16"/>
      <c r="C434" s="14"/>
      <c r="D434" s="14"/>
      <c r="E434" s="14"/>
      <c r="F434" s="14"/>
      <c r="G434" s="14"/>
      <c r="H434" s="14"/>
      <c r="I434" s="14"/>
    </row>
    <row r="435" spans="1:9" ht="14.25">
      <c r="A435" s="14"/>
      <c r="B435" s="16"/>
      <c r="C435" s="14"/>
      <c r="D435" s="14"/>
      <c r="E435" s="14"/>
      <c r="F435" s="14"/>
      <c r="G435" s="14"/>
      <c r="H435" s="14"/>
      <c r="I435" s="14"/>
    </row>
    <row r="436" spans="1:9" ht="14.25">
      <c r="A436" s="14"/>
      <c r="B436" s="14"/>
      <c r="C436" s="14"/>
      <c r="D436" s="14"/>
      <c r="E436" s="14"/>
      <c r="F436" s="14"/>
      <c r="G436" s="14"/>
      <c r="H436" s="14"/>
      <c r="I436" s="14"/>
    </row>
    <row r="437" spans="1:9" ht="14.25">
      <c r="A437" s="14"/>
      <c r="B437" s="14"/>
      <c r="C437" s="14"/>
      <c r="D437" s="14"/>
      <c r="E437" s="14"/>
      <c r="F437" s="14"/>
      <c r="G437" s="14"/>
      <c r="H437" s="14"/>
      <c r="I437" s="14"/>
    </row>
    <row r="438" spans="1:9" ht="14.25">
      <c r="A438" s="14"/>
      <c r="B438" s="14"/>
      <c r="C438" s="14"/>
      <c r="D438" s="14"/>
      <c r="E438" s="14"/>
      <c r="F438" s="14"/>
      <c r="G438" s="14"/>
      <c r="H438" s="14"/>
      <c r="I438" s="14"/>
    </row>
    <row r="439" spans="1:9" ht="14.25">
      <c r="A439" s="14"/>
      <c r="B439" s="14"/>
      <c r="C439" s="14"/>
      <c r="D439" s="14"/>
      <c r="E439" s="14"/>
      <c r="F439" s="14"/>
      <c r="G439" s="14"/>
      <c r="H439" s="14"/>
      <c r="I439" s="14"/>
    </row>
    <row r="440" spans="1:9" ht="14.25">
      <c r="A440" s="14"/>
      <c r="B440" s="14"/>
      <c r="C440" s="14"/>
      <c r="D440" s="14"/>
      <c r="E440" s="14"/>
      <c r="F440" s="14"/>
      <c r="G440" s="14"/>
      <c r="H440" s="14"/>
      <c r="I440" s="14"/>
    </row>
    <row r="441" spans="1:9" ht="14.25">
      <c r="A441" s="14"/>
      <c r="B441" s="14"/>
      <c r="C441" s="14"/>
      <c r="D441" s="14"/>
      <c r="E441" s="14"/>
      <c r="F441" s="14"/>
      <c r="G441" s="14"/>
      <c r="H441" s="14"/>
      <c r="I441" s="14"/>
    </row>
    <row r="442" spans="1:9" ht="14.25">
      <c r="A442" s="14"/>
      <c r="B442" s="14"/>
      <c r="C442" s="14"/>
      <c r="D442" s="14"/>
      <c r="E442" s="14"/>
      <c r="F442" s="14"/>
      <c r="G442" s="14"/>
      <c r="H442" s="14"/>
      <c r="I442" s="14"/>
    </row>
    <row r="443" spans="1:9" ht="14.25">
      <c r="A443" s="14"/>
      <c r="B443" s="14"/>
      <c r="C443" s="14"/>
      <c r="D443" s="14"/>
      <c r="E443" s="14"/>
      <c r="F443" s="14"/>
      <c r="G443" s="14"/>
      <c r="H443" s="14"/>
      <c r="I443" s="14"/>
    </row>
    <row r="444" spans="1:9" ht="14.25">
      <c r="A444" s="14"/>
      <c r="B444" s="14"/>
      <c r="C444" s="14"/>
      <c r="D444" s="14"/>
      <c r="E444" s="14"/>
      <c r="F444" s="14"/>
      <c r="G444" s="14"/>
      <c r="H444" s="14"/>
      <c r="I444" s="14"/>
    </row>
    <row r="445" spans="1:9" ht="14.25">
      <c r="A445" s="14"/>
      <c r="B445" s="14"/>
      <c r="C445" s="14"/>
      <c r="D445" s="14"/>
      <c r="E445" s="14"/>
      <c r="F445" s="14"/>
      <c r="G445" s="14"/>
      <c r="H445" s="14"/>
      <c r="I445" s="14"/>
    </row>
    <row r="446" spans="1:9" ht="14.25">
      <c r="A446" s="14"/>
      <c r="B446" s="14"/>
      <c r="C446" s="14"/>
      <c r="D446" s="14"/>
      <c r="E446" s="14"/>
      <c r="F446" s="14"/>
      <c r="G446" s="14"/>
      <c r="H446" s="14"/>
      <c r="I446" s="14"/>
    </row>
    <row r="447" spans="1:9" ht="14.25">
      <c r="A447" s="14"/>
      <c r="B447" s="14"/>
      <c r="C447" s="14"/>
      <c r="D447" s="14"/>
      <c r="E447" s="14"/>
      <c r="F447" s="14"/>
      <c r="G447" s="14"/>
      <c r="H447" s="14"/>
      <c r="I447" s="14"/>
    </row>
    <row r="448" spans="1:9" ht="14.25">
      <c r="A448" s="14"/>
      <c r="B448" s="14"/>
      <c r="C448" s="14"/>
      <c r="D448" s="14"/>
      <c r="E448" s="14"/>
      <c r="F448" s="14"/>
      <c r="G448" s="14"/>
      <c r="H448" s="14"/>
      <c r="I448" s="14"/>
    </row>
    <row r="449" spans="1:9" ht="14.25">
      <c r="A449" s="14"/>
      <c r="B449" s="14"/>
      <c r="C449" s="14"/>
      <c r="D449" s="14"/>
      <c r="E449" s="14"/>
      <c r="F449" s="14"/>
      <c r="G449" s="14"/>
      <c r="H449" s="14"/>
      <c r="I449" s="14"/>
    </row>
    <row r="450" spans="1:9" ht="14.25">
      <c r="A450" s="14"/>
      <c r="B450" s="14"/>
      <c r="C450" s="14"/>
      <c r="D450" s="14"/>
      <c r="E450" s="14"/>
      <c r="F450" s="14"/>
      <c r="G450" s="14"/>
      <c r="H450" s="14"/>
      <c r="I450" s="14"/>
    </row>
    <row r="451" spans="1:9" ht="14.25">
      <c r="A451" s="14"/>
      <c r="B451" s="14"/>
      <c r="C451" s="14"/>
      <c r="D451" s="14"/>
      <c r="E451" s="14"/>
      <c r="F451" s="14"/>
      <c r="G451" s="14"/>
      <c r="H451" s="14"/>
      <c r="I451" s="14"/>
    </row>
    <row r="452" spans="1:9" ht="14.25">
      <c r="A452" s="14"/>
      <c r="B452" s="14"/>
      <c r="C452" s="14"/>
      <c r="D452" s="14"/>
      <c r="E452" s="14"/>
      <c r="F452" s="14"/>
      <c r="G452" s="14"/>
      <c r="H452" s="14"/>
      <c r="I452" s="14"/>
    </row>
    <row r="453" spans="1:9" ht="14.25">
      <c r="A453" s="14"/>
      <c r="B453" s="14"/>
      <c r="C453" s="14"/>
      <c r="D453" s="14"/>
      <c r="E453" s="14"/>
      <c r="F453" s="14"/>
      <c r="G453" s="14"/>
      <c r="H453" s="14"/>
      <c r="I453" s="14"/>
    </row>
    <row r="454" spans="1:9" ht="14.25">
      <c r="A454" s="14"/>
      <c r="B454" s="14"/>
      <c r="C454" s="14"/>
      <c r="D454" s="14"/>
      <c r="E454" s="14"/>
      <c r="F454" s="14"/>
      <c r="G454" s="14"/>
      <c r="H454" s="14"/>
      <c r="I454" s="14"/>
    </row>
    <row r="455" spans="1:9" ht="14.25">
      <c r="A455" s="14"/>
      <c r="B455" s="14"/>
      <c r="C455" s="14"/>
      <c r="D455" s="14"/>
      <c r="E455" s="14"/>
      <c r="F455" s="14"/>
      <c r="G455" s="14"/>
      <c r="H455" s="14"/>
      <c r="I455" s="14"/>
    </row>
    <row r="456" spans="1:9" ht="14.25">
      <c r="A456" s="14"/>
      <c r="B456" s="14"/>
      <c r="C456" s="14"/>
      <c r="D456" s="14"/>
      <c r="E456" s="14"/>
      <c r="F456" s="14"/>
      <c r="G456" s="14"/>
      <c r="H456" s="14"/>
      <c r="I456" s="14"/>
    </row>
    <row r="457" spans="1:9" ht="14.25">
      <c r="A457" s="14"/>
      <c r="B457" s="14"/>
      <c r="C457" s="14"/>
      <c r="D457" s="14"/>
      <c r="E457" s="14"/>
      <c r="F457" s="14"/>
      <c r="G457" s="14"/>
      <c r="H457" s="14"/>
      <c r="I457" s="14"/>
    </row>
    <row r="458" spans="1:9" ht="14.25">
      <c r="A458" s="14"/>
      <c r="B458" s="14"/>
      <c r="C458" s="14"/>
      <c r="D458" s="14"/>
      <c r="E458" s="14"/>
      <c r="F458" s="14"/>
      <c r="G458" s="14"/>
      <c r="H458" s="14"/>
      <c r="I458" s="14"/>
    </row>
    <row r="459" spans="1:9" ht="14.25">
      <c r="A459" s="14"/>
      <c r="B459" s="14"/>
      <c r="C459" s="14"/>
      <c r="D459" s="14"/>
      <c r="E459" s="14"/>
      <c r="F459" s="14"/>
      <c r="G459" s="14"/>
      <c r="H459" s="14"/>
      <c r="I459" s="14"/>
    </row>
    <row r="460" spans="1:9" ht="14.25">
      <c r="A460" s="14"/>
      <c r="B460" s="14"/>
      <c r="C460" s="14"/>
      <c r="D460" s="14"/>
      <c r="E460" s="14"/>
      <c r="F460" s="14"/>
      <c r="G460" s="14"/>
      <c r="H460" s="14"/>
      <c r="I460" s="14"/>
    </row>
    <row r="461" spans="1:9" ht="14.25">
      <c r="A461" s="14"/>
      <c r="B461" s="14"/>
      <c r="C461" s="14"/>
      <c r="D461" s="14"/>
      <c r="E461" s="14"/>
      <c r="F461" s="14"/>
      <c r="G461" s="14"/>
      <c r="H461" s="14"/>
      <c r="I461" s="14"/>
    </row>
    <row r="462" spans="1:9" ht="14.25">
      <c r="A462" s="14"/>
      <c r="B462" s="14"/>
      <c r="C462" s="14"/>
      <c r="D462" s="14"/>
      <c r="E462" s="14"/>
      <c r="F462" s="14"/>
      <c r="G462" s="14"/>
      <c r="H462" s="14"/>
      <c r="I462" s="14"/>
    </row>
    <row r="463" spans="1:9" ht="14.25">
      <c r="A463" s="14"/>
      <c r="B463" s="14"/>
      <c r="C463" s="14"/>
      <c r="D463" s="14"/>
      <c r="E463" s="14"/>
      <c r="F463" s="14"/>
      <c r="G463" s="14"/>
      <c r="H463" s="14"/>
      <c r="I463" s="14"/>
    </row>
    <row r="464" spans="1:9" ht="14.25">
      <c r="A464" s="14"/>
      <c r="B464" s="14"/>
      <c r="C464" s="14"/>
      <c r="D464" s="14"/>
      <c r="E464" s="14"/>
      <c r="F464" s="14"/>
      <c r="G464" s="14"/>
      <c r="H464" s="14"/>
      <c r="I464" s="14"/>
    </row>
    <row r="465" spans="1:9" ht="14.25">
      <c r="A465" s="14"/>
      <c r="B465" s="14"/>
      <c r="C465" s="14"/>
      <c r="D465" s="14"/>
      <c r="E465" s="14"/>
      <c r="F465" s="14"/>
      <c r="G465" s="14"/>
      <c r="H465" s="14"/>
      <c r="I465" s="14"/>
    </row>
    <row r="466" spans="1:9" ht="14.25">
      <c r="A466" s="14"/>
      <c r="B466" s="14"/>
      <c r="C466" s="14"/>
      <c r="D466" s="14"/>
      <c r="E466" s="14"/>
      <c r="F466" s="14"/>
      <c r="G466" s="14"/>
      <c r="H466" s="14"/>
      <c r="I466" s="14"/>
    </row>
    <row r="467" spans="1:9" ht="14.25">
      <c r="A467" s="14"/>
      <c r="B467" s="14"/>
      <c r="C467" s="14"/>
      <c r="D467" s="14"/>
      <c r="E467" s="14"/>
      <c r="F467" s="14"/>
      <c r="G467" s="14"/>
      <c r="H467" s="14"/>
      <c r="I467" s="14"/>
    </row>
    <row r="468" spans="1:9" ht="14.25">
      <c r="A468" s="14"/>
      <c r="B468" s="14"/>
      <c r="C468" s="14"/>
      <c r="D468" s="14"/>
      <c r="E468" s="14"/>
      <c r="F468" s="14"/>
      <c r="G468" s="14"/>
      <c r="H468" s="14"/>
      <c r="I468" s="14"/>
    </row>
    <row r="469" spans="1:9" ht="14.25">
      <c r="A469" s="14"/>
      <c r="B469" s="14"/>
      <c r="C469" s="14"/>
      <c r="D469" s="14"/>
      <c r="E469" s="14"/>
      <c r="F469" s="14"/>
      <c r="G469" s="14"/>
      <c r="H469" s="14"/>
      <c r="I469" s="14"/>
    </row>
    <row r="470" spans="1:9" ht="14.25">
      <c r="A470" s="14"/>
      <c r="B470" s="14"/>
      <c r="C470" s="14"/>
      <c r="D470" s="14"/>
      <c r="E470" s="14"/>
      <c r="F470" s="14"/>
      <c r="G470" s="14"/>
      <c r="H470" s="14"/>
      <c r="I470" s="14"/>
    </row>
    <row r="471" spans="1:9" ht="14.25">
      <c r="A471" s="14"/>
      <c r="B471" s="14"/>
      <c r="C471" s="14"/>
      <c r="D471" s="14"/>
      <c r="E471" s="14"/>
      <c r="F471" s="14"/>
      <c r="G471" s="14"/>
      <c r="H471" s="14"/>
      <c r="I471" s="14"/>
    </row>
    <row r="472" spans="1:9" ht="14.25">
      <c r="A472" s="14"/>
      <c r="B472" s="14"/>
      <c r="C472" s="14"/>
      <c r="D472" s="14"/>
      <c r="E472" s="14"/>
      <c r="F472" s="14"/>
      <c r="G472" s="14"/>
      <c r="H472" s="14"/>
      <c r="I472" s="14"/>
    </row>
    <row r="473" spans="1:9" ht="14.25">
      <c r="A473" s="14"/>
      <c r="B473" s="14"/>
      <c r="C473" s="14"/>
      <c r="D473" s="14"/>
      <c r="E473" s="14"/>
      <c r="F473" s="14"/>
      <c r="G473" s="14"/>
      <c r="H473" s="14"/>
      <c r="I473" s="14"/>
    </row>
    <row r="474" spans="1:9" ht="14.25">
      <c r="A474" s="14"/>
      <c r="B474" s="14"/>
      <c r="C474" s="14"/>
      <c r="D474" s="14"/>
      <c r="E474" s="14"/>
      <c r="F474" s="14"/>
      <c r="G474" s="14"/>
      <c r="H474" s="14"/>
      <c r="I474" s="14"/>
    </row>
    <row r="475" spans="1:9" ht="14.25">
      <c r="A475" s="14"/>
      <c r="B475" s="14"/>
      <c r="C475" s="14"/>
      <c r="D475" s="14"/>
      <c r="E475" s="14"/>
      <c r="F475" s="14"/>
      <c r="G475" s="14"/>
      <c r="H475" s="14"/>
      <c r="I475" s="14"/>
    </row>
    <row r="476" spans="1:9" ht="14.25">
      <c r="A476" s="14"/>
      <c r="B476" s="14"/>
      <c r="C476" s="14"/>
      <c r="D476" s="14"/>
      <c r="E476" s="14"/>
      <c r="F476" s="14"/>
      <c r="G476" s="14"/>
      <c r="H476" s="14"/>
      <c r="I476" s="14"/>
    </row>
    <row r="477" spans="1:9" ht="14.25">
      <c r="A477" s="14"/>
      <c r="B477" s="14"/>
      <c r="C477" s="14"/>
      <c r="D477" s="14"/>
      <c r="E477" s="14"/>
      <c r="F477" s="14"/>
      <c r="G477" s="14"/>
      <c r="H477" s="14"/>
      <c r="I477" s="14"/>
    </row>
  </sheetData>
  <mergeCells count="5">
    <mergeCell ref="C2:I2"/>
    <mergeCell ref="C3:I3"/>
    <mergeCell ref="C1:I1"/>
    <mergeCell ref="A8:H8"/>
    <mergeCell ref="A5:I5"/>
  </mergeCells>
  <printOptions/>
  <pageMargins left="0.7874015748031497" right="0.7874015748031497" top="0.7874015748031497" bottom="0.7874015748031497" header="0.5118110236220472" footer="0.35433070866141736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5"/>
  <sheetViews>
    <sheetView tabSelected="1" zoomScaleSheetLayoutView="100" workbookViewId="0" topLeftCell="A41">
      <selection activeCell="D48" sqref="D48"/>
    </sheetView>
  </sheetViews>
  <sheetFormatPr defaultColWidth="9.00390625" defaultRowHeight="12.75"/>
  <cols>
    <col min="1" max="1" width="57.625" style="0" customWidth="1"/>
    <col min="2" max="2" width="5.625" style="0" customWidth="1"/>
    <col min="3" max="3" width="6.75390625" style="0" customWidth="1"/>
    <col min="4" max="4" width="17.25390625" style="0" customWidth="1"/>
  </cols>
  <sheetData>
    <row r="1" spans="3:4" ht="14.25" customHeight="1">
      <c r="C1" s="250" t="s">
        <v>51</v>
      </c>
      <c r="D1" s="250"/>
    </row>
    <row r="2" spans="3:4" ht="14.25" customHeight="1">
      <c r="C2" s="250" t="s">
        <v>52</v>
      </c>
      <c r="D2" s="250"/>
    </row>
    <row r="3" spans="3:4" ht="14.25" customHeight="1">
      <c r="C3" s="250" t="s">
        <v>616</v>
      </c>
      <c r="D3" s="250"/>
    </row>
    <row r="7" spans="1:4" ht="60.75" customHeight="1">
      <c r="A7" s="251" t="s">
        <v>607</v>
      </c>
      <c r="B7" s="251"/>
      <c r="C7" s="251"/>
      <c r="D7" s="251"/>
    </row>
    <row r="9" ht="15" thickBot="1">
      <c r="D9" s="12" t="s">
        <v>48</v>
      </c>
    </row>
    <row r="10" spans="1:4" ht="15.75" thickBot="1">
      <c r="A10" s="164" t="s">
        <v>50</v>
      </c>
      <c r="B10" s="165" t="s">
        <v>0</v>
      </c>
      <c r="C10" s="165" t="s">
        <v>1</v>
      </c>
      <c r="D10" s="164" t="s">
        <v>15</v>
      </c>
    </row>
    <row r="11" spans="1:4" ht="18.75" customHeight="1" thickBot="1">
      <c r="A11" s="165" t="s">
        <v>16</v>
      </c>
      <c r="B11" s="170"/>
      <c r="C11" s="170"/>
      <c r="D11" s="174">
        <f>D13+D24+D30+D35+D41+D49+D55+D60</f>
        <v>1657024</v>
      </c>
    </row>
    <row r="12" spans="1:4" ht="15" hidden="1" thickBot="1">
      <c r="A12" s="26"/>
      <c r="B12" s="26"/>
      <c r="C12" s="26"/>
      <c r="D12" s="36"/>
    </row>
    <row r="13" spans="1:4" ht="15.75" thickBot="1">
      <c r="A13" s="165" t="s">
        <v>17</v>
      </c>
      <c r="B13" s="164" t="s">
        <v>2</v>
      </c>
      <c r="C13" s="173"/>
      <c r="D13" s="174">
        <f>SUM(D15:D22)</f>
        <v>111166</v>
      </c>
    </row>
    <row r="14" spans="1:4" ht="14.25">
      <c r="A14" s="26"/>
      <c r="B14" s="171"/>
      <c r="C14" s="171"/>
      <c r="D14" s="36"/>
    </row>
    <row r="15" spans="1:4" ht="42.75">
      <c r="A15" s="27" t="s">
        <v>18</v>
      </c>
      <c r="B15" s="171" t="s">
        <v>2</v>
      </c>
      <c r="C15" s="171" t="s">
        <v>4</v>
      </c>
      <c r="D15" s="36">
        <v>1235</v>
      </c>
    </row>
    <row r="16" spans="1:4" ht="42.75">
      <c r="A16" s="27" t="s">
        <v>19</v>
      </c>
      <c r="B16" s="171" t="s">
        <v>2</v>
      </c>
      <c r="C16" s="171" t="s">
        <v>5</v>
      </c>
      <c r="D16" s="36">
        <v>1117</v>
      </c>
    </row>
    <row r="17" spans="1:4" ht="42.75">
      <c r="A17" s="27" t="s">
        <v>6</v>
      </c>
      <c r="B17" s="171" t="s">
        <v>2</v>
      </c>
      <c r="C17" s="171" t="s">
        <v>14</v>
      </c>
      <c r="D17" s="36">
        <v>74071</v>
      </c>
    </row>
    <row r="18" spans="1:4" ht="28.5">
      <c r="A18" s="27" t="s">
        <v>608</v>
      </c>
      <c r="B18" s="171" t="s">
        <v>2</v>
      </c>
      <c r="C18" s="171" t="s">
        <v>13</v>
      </c>
      <c r="D18" s="36">
        <v>11743</v>
      </c>
    </row>
    <row r="19" spans="1:4" ht="14.25">
      <c r="A19" s="27" t="s">
        <v>3</v>
      </c>
      <c r="B19" s="171" t="s">
        <v>2</v>
      </c>
      <c r="C19" s="171" t="s">
        <v>20</v>
      </c>
      <c r="D19" s="36">
        <v>2844</v>
      </c>
    </row>
    <row r="20" spans="1:4" ht="14.25" customHeight="1">
      <c r="A20" s="27" t="s">
        <v>7</v>
      </c>
      <c r="B20" s="171" t="s">
        <v>2</v>
      </c>
      <c r="C20" s="171">
        <v>12</v>
      </c>
      <c r="D20" s="36">
        <v>11557</v>
      </c>
    </row>
    <row r="21" spans="1:4" ht="14.25">
      <c r="A21" s="27" t="s">
        <v>8</v>
      </c>
      <c r="B21" s="171" t="s">
        <v>2</v>
      </c>
      <c r="C21" s="171">
        <v>13</v>
      </c>
      <c r="D21" s="36">
        <v>6678</v>
      </c>
    </row>
    <row r="22" spans="1:4" ht="14.25">
      <c r="A22" s="27" t="s">
        <v>609</v>
      </c>
      <c r="B22" s="171" t="s">
        <v>2</v>
      </c>
      <c r="C22" s="171">
        <v>15</v>
      </c>
      <c r="D22" s="36">
        <v>1921</v>
      </c>
    </row>
    <row r="23" spans="1:4" ht="15" thickBot="1">
      <c r="A23" s="27"/>
      <c r="B23" s="26"/>
      <c r="C23" s="26"/>
      <c r="D23" s="36"/>
    </row>
    <row r="24" spans="1:4" ht="15.75" thickBot="1">
      <c r="A24" s="166" t="s">
        <v>21</v>
      </c>
      <c r="B24" s="164" t="s">
        <v>5</v>
      </c>
      <c r="C24" s="173"/>
      <c r="D24" s="174">
        <f>SUM(D26:D28)</f>
        <v>77729</v>
      </c>
    </row>
    <row r="25" spans="1:4" ht="14.25">
      <c r="A25" s="27"/>
      <c r="B25" s="171"/>
      <c r="C25" s="171"/>
      <c r="D25" s="36"/>
    </row>
    <row r="26" spans="1:4" ht="14.25">
      <c r="A26" s="167" t="s">
        <v>22</v>
      </c>
      <c r="B26" s="171" t="s">
        <v>5</v>
      </c>
      <c r="C26" s="171" t="s">
        <v>4</v>
      </c>
      <c r="D26" s="36">
        <v>60349</v>
      </c>
    </row>
    <row r="27" spans="1:4" ht="28.5">
      <c r="A27" s="27" t="s">
        <v>10</v>
      </c>
      <c r="B27" s="171" t="s">
        <v>5</v>
      </c>
      <c r="C27" s="171" t="s">
        <v>23</v>
      </c>
      <c r="D27" s="36">
        <v>971</v>
      </c>
    </row>
    <row r="28" spans="1:4" ht="14.25">
      <c r="A28" s="27" t="s">
        <v>11</v>
      </c>
      <c r="B28" s="171" t="s">
        <v>5</v>
      </c>
      <c r="C28" s="171">
        <v>10</v>
      </c>
      <c r="D28" s="36">
        <v>16409</v>
      </c>
    </row>
    <row r="29" spans="1:4" ht="15" thickBot="1">
      <c r="A29" s="27"/>
      <c r="B29" s="26"/>
      <c r="C29" s="26"/>
      <c r="D29" s="36"/>
    </row>
    <row r="30" spans="1:4" ht="15.75" thickBot="1">
      <c r="A30" s="166" t="s">
        <v>24</v>
      </c>
      <c r="B30" s="164" t="s">
        <v>14</v>
      </c>
      <c r="C30" s="173"/>
      <c r="D30" s="174">
        <f>SUM(D32:D33)</f>
        <v>21935</v>
      </c>
    </row>
    <row r="31" spans="1:4" ht="14.25">
      <c r="A31" s="27"/>
      <c r="B31" s="171"/>
      <c r="C31" s="171"/>
      <c r="D31" s="36"/>
    </row>
    <row r="32" spans="1:4" ht="14.25">
      <c r="A32" s="27" t="s">
        <v>25</v>
      </c>
      <c r="B32" s="171" t="s">
        <v>14</v>
      </c>
      <c r="C32" s="171" t="s">
        <v>26</v>
      </c>
      <c r="D32" s="36">
        <v>13650</v>
      </c>
    </row>
    <row r="33" spans="1:4" ht="14.25">
      <c r="A33" s="27" t="s">
        <v>12</v>
      </c>
      <c r="B33" s="171" t="s">
        <v>14</v>
      </c>
      <c r="C33" s="171">
        <v>11</v>
      </c>
      <c r="D33" s="36">
        <v>8285</v>
      </c>
    </row>
    <row r="34" spans="1:4" ht="15" thickBot="1">
      <c r="A34" s="27"/>
      <c r="B34" s="26"/>
      <c r="C34" s="26"/>
      <c r="D34" s="36"/>
    </row>
    <row r="35" spans="1:4" ht="15.75" thickBot="1">
      <c r="A35" s="168" t="s">
        <v>27</v>
      </c>
      <c r="B35" s="164" t="s">
        <v>31</v>
      </c>
      <c r="C35" s="173"/>
      <c r="D35" s="174">
        <f>SUM(D37:D39)</f>
        <v>429134</v>
      </c>
    </row>
    <row r="36" spans="1:4" ht="14.25">
      <c r="A36" s="27"/>
      <c r="B36" s="171"/>
      <c r="C36" s="171"/>
      <c r="D36" s="36"/>
    </row>
    <row r="37" spans="1:4" ht="14.25">
      <c r="A37" s="27" t="s">
        <v>28</v>
      </c>
      <c r="B37" s="171" t="s">
        <v>31</v>
      </c>
      <c r="C37" s="171" t="s">
        <v>2</v>
      </c>
      <c r="D37" s="36">
        <v>63628</v>
      </c>
    </row>
    <row r="38" spans="1:4" ht="14.25">
      <c r="A38" s="27" t="s">
        <v>29</v>
      </c>
      <c r="B38" s="171" t="s">
        <v>31</v>
      </c>
      <c r="C38" s="171" t="s">
        <v>4</v>
      </c>
      <c r="D38" s="36">
        <v>147069</v>
      </c>
    </row>
    <row r="39" spans="1:4" ht="28.5">
      <c r="A39" s="27" t="s">
        <v>30</v>
      </c>
      <c r="B39" s="171" t="s">
        <v>31</v>
      </c>
      <c r="C39" s="171" t="s">
        <v>14</v>
      </c>
      <c r="D39" s="36">
        <v>218437</v>
      </c>
    </row>
    <row r="40" spans="1:4" ht="15" thickBot="1">
      <c r="A40" s="27"/>
      <c r="B40" s="171"/>
      <c r="C40" s="171"/>
      <c r="D40" s="36"/>
    </row>
    <row r="41" spans="1:4" ht="15.75" thickBot="1">
      <c r="A41" s="168" t="s">
        <v>32</v>
      </c>
      <c r="B41" s="164" t="s">
        <v>20</v>
      </c>
      <c r="C41" s="165"/>
      <c r="D41" s="174">
        <f>SUM(D43:D47)</f>
        <v>473736</v>
      </c>
    </row>
    <row r="42" spans="1:4" ht="14.25">
      <c r="A42" s="27"/>
      <c r="B42" s="26"/>
      <c r="C42" s="26"/>
      <c r="D42" s="36"/>
    </row>
    <row r="43" spans="1:4" ht="14.25">
      <c r="A43" s="27" t="s">
        <v>33</v>
      </c>
      <c r="B43" s="171" t="s">
        <v>20</v>
      </c>
      <c r="C43" s="26" t="s">
        <v>2</v>
      </c>
      <c r="D43" s="36">
        <v>86254</v>
      </c>
    </row>
    <row r="44" spans="1:4" ht="14.25">
      <c r="A44" s="27" t="s">
        <v>34</v>
      </c>
      <c r="B44" s="171" t="s">
        <v>20</v>
      </c>
      <c r="C44" s="26" t="s">
        <v>4</v>
      </c>
      <c r="D44" s="36">
        <v>330558</v>
      </c>
    </row>
    <row r="45" spans="1:4" ht="14.25">
      <c r="A45" s="27" t="s">
        <v>35</v>
      </c>
      <c r="B45" s="171" t="s">
        <v>20</v>
      </c>
      <c r="C45" s="26" t="s">
        <v>31</v>
      </c>
      <c r="D45" s="36">
        <v>804</v>
      </c>
    </row>
    <row r="46" spans="1:4" ht="14.25">
      <c r="A46" s="27" t="s">
        <v>36</v>
      </c>
      <c r="B46" s="171" t="s">
        <v>20</v>
      </c>
      <c r="C46" s="26" t="s">
        <v>20</v>
      </c>
      <c r="D46" s="36">
        <v>20502</v>
      </c>
    </row>
    <row r="47" spans="1:4" ht="14.25">
      <c r="A47" s="27" t="s">
        <v>37</v>
      </c>
      <c r="B47" s="171" t="s">
        <v>20</v>
      </c>
      <c r="C47" s="26" t="s">
        <v>23</v>
      </c>
      <c r="D47" s="36">
        <v>35618</v>
      </c>
    </row>
    <row r="48" spans="1:4" ht="15" thickBot="1">
      <c r="A48" s="27"/>
      <c r="B48" s="26"/>
      <c r="C48" s="26"/>
      <c r="D48" s="36"/>
    </row>
    <row r="49" spans="1:4" ht="30.75" thickBot="1">
      <c r="A49" s="168" t="s">
        <v>38</v>
      </c>
      <c r="B49" s="164" t="s">
        <v>26</v>
      </c>
      <c r="C49" s="170"/>
      <c r="D49" s="174">
        <f>SUM(D51:D53)</f>
        <v>31208</v>
      </c>
    </row>
    <row r="50" spans="1:4" ht="14.25">
      <c r="A50" s="27"/>
      <c r="B50" s="26"/>
      <c r="C50" s="26"/>
      <c r="D50" s="36"/>
    </row>
    <row r="51" spans="1:4" ht="14.25">
      <c r="A51" s="27" t="s">
        <v>39</v>
      </c>
      <c r="B51" s="171" t="s">
        <v>26</v>
      </c>
      <c r="C51" s="26" t="s">
        <v>2</v>
      </c>
      <c r="D51" s="36">
        <v>22290</v>
      </c>
    </row>
    <row r="52" spans="1:4" ht="14.25">
      <c r="A52" s="27" t="s">
        <v>40</v>
      </c>
      <c r="B52" s="171" t="s">
        <v>26</v>
      </c>
      <c r="C52" s="26" t="s">
        <v>14</v>
      </c>
      <c r="D52" s="36">
        <v>4595</v>
      </c>
    </row>
    <row r="53" spans="1:4" ht="28.5">
      <c r="A53" s="27" t="s">
        <v>49</v>
      </c>
      <c r="B53" s="171" t="s">
        <v>26</v>
      </c>
      <c r="C53" s="26" t="s">
        <v>13</v>
      </c>
      <c r="D53" s="36">
        <v>4323</v>
      </c>
    </row>
    <row r="54" spans="1:4" ht="15" thickBot="1">
      <c r="A54" s="27"/>
      <c r="B54" s="26"/>
      <c r="C54" s="26"/>
      <c r="D54" s="36"/>
    </row>
    <row r="55" spans="1:4" ht="15.75" thickBot="1">
      <c r="A55" s="168" t="s">
        <v>41</v>
      </c>
      <c r="B55" s="164" t="s">
        <v>23</v>
      </c>
      <c r="C55" s="165"/>
      <c r="D55" s="174">
        <f>SUM(D57:D58)</f>
        <v>366610</v>
      </c>
    </row>
    <row r="56" spans="1:4" ht="14.25">
      <c r="A56" s="27"/>
      <c r="B56" s="26"/>
      <c r="C56" s="26"/>
      <c r="D56" s="36"/>
    </row>
    <row r="57" spans="1:4" ht="14.25">
      <c r="A57" s="27" t="s">
        <v>42</v>
      </c>
      <c r="B57" s="171" t="s">
        <v>23</v>
      </c>
      <c r="C57" s="26" t="s">
        <v>2</v>
      </c>
      <c r="D57" s="36">
        <v>350370</v>
      </c>
    </row>
    <row r="58" spans="1:4" ht="14.25">
      <c r="A58" s="27" t="s">
        <v>43</v>
      </c>
      <c r="B58" s="171" t="s">
        <v>23</v>
      </c>
      <c r="C58" s="26" t="s">
        <v>4</v>
      </c>
      <c r="D58" s="36">
        <v>16240</v>
      </c>
    </row>
    <row r="59" spans="1:4" ht="15" thickBot="1">
      <c r="A59" s="27"/>
      <c r="B59" s="26"/>
      <c r="C59" s="26"/>
      <c r="D59" s="36"/>
    </row>
    <row r="60" spans="1:4" ht="15.75" thickBot="1">
      <c r="A60" s="168" t="s">
        <v>44</v>
      </c>
      <c r="B60" s="164">
        <v>10</v>
      </c>
      <c r="C60" s="164"/>
      <c r="D60" s="175">
        <f>SUM(D62:D64)</f>
        <v>145506</v>
      </c>
    </row>
    <row r="61" spans="1:4" ht="14.25">
      <c r="A61" s="27"/>
      <c r="B61" s="26"/>
      <c r="C61" s="26"/>
      <c r="D61" s="36"/>
    </row>
    <row r="62" spans="1:4" ht="14.25">
      <c r="A62" s="27" t="s">
        <v>45</v>
      </c>
      <c r="B62" s="171">
        <v>10</v>
      </c>
      <c r="C62" s="171" t="s">
        <v>4</v>
      </c>
      <c r="D62" s="36">
        <v>25897</v>
      </c>
    </row>
    <row r="63" spans="1:4" ht="14.25">
      <c r="A63" s="27" t="s">
        <v>46</v>
      </c>
      <c r="B63" s="171">
        <v>10</v>
      </c>
      <c r="C63" s="171" t="s">
        <v>5</v>
      </c>
      <c r="D63" s="36">
        <v>116802</v>
      </c>
    </row>
    <row r="64" spans="1:4" ht="14.25">
      <c r="A64" s="27" t="s">
        <v>47</v>
      </c>
      <c r="B64" s="171">
        <v>10</v>
      </c>
      <c r="C64" s="171" t="s">
        <v>14</v>
      </c>
      <c r="D64" s="36">
        <v>2807</v>
      </c>
    </row>
    <row r="65" spans="1:4" ht="15" thickBot="1">
      <c r="A65" s="169"/>
      <c r="B65" s="172"/>
      <c r="C65" s="172"/>
      <c r="D65" s="37"/>
    </row>
  </sheetData>
  <mergeCells count="4">
    <mergeCell ref="C1:D1"/>
    <mergeCell ref="C2:D2"/>
    <mergeCell ref="C3:D3"/>
    <mergeCell ref="A7:D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&amp;L&amp;P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Дядькина Е. Г.</dc:creator>
  <cp:keywords/>
  <dc:description/>
  <cp:lastModifiedBy>Duma2</cp:lastModifiedBy>
  <cp:lastPrinted>2005-06-03T08:06:20Z</cp:lastPrinted>
  <dcterms:created xsi:type="dcterms:W3CDTF">2004-10-07T08:02:20Z</dcterms:created>
  <dcterms:modified xsi:type="dcterms:W3CDTF">2005-06-03T08:10:59Z</dcterms:modified>
  <cp:category/>
  <cp:version/>
  <cp:contentType/>
  <cp:contentStatus/>
</cp:coreProperties>
</file>