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1"/>
  </bookViews>
  <sheets>
    <sheet name="водоотвед" sheetId="1" r:id="rId1"/>
    <sheet name="водоснабж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<sst xmlns="http://schemas.openxmlformats.org/spreadsheetml/2006/main" count="243" uniqueCount="122">
  <si>
    <t>Планируемые финансовые затраты(тыс.руб.)</t>
  </si>
  <si>
    <t>№ п/п</t>
  </si>
  <si>
    <t>Перечень мероприятий</t>
  </si>
  <si>
    <t>Исполнители</t>
  </si>
  <si>
    <t>Источники</t>
  </si>
  <si>
    <t>Всего в</t>
  </si>
  <si>
    <t>в том числе:</t>
  </si>
  <si>
    <t>финансирования</t>
  </si>
  <si>
    <t>2007 год</t>
  </si>
  <si>
    <t>2008 год</t>
  </si>
  <si>
    <t>2009 год</t>
  </si>
  <si>
    <t>2010 год</t>
  </si>
  <si>
    <t>Канализационные насосные станции</t>
  </si>
  <si>
    <t xml:space="preserve">  1. 1</t>
  </si>
  <si>
    <t xml:space="preserve">Внедрение АСУ системы водоотведения на   </t>
  </si>
  <si>
    <t>Бюджет автономного округа</t>
  </si>
  <si>
    <t>канализационно- насосных станциях с ЧРП</t>
  </si>
  <si>
    <t>Бюджет города</t>
  </si>
  <si>
    <t>Средства предприятий</t>
  </si>
  <si>
    <t>Всего</t>
  </si>
  <si>
    <t>Модернизация технологического оборудования</t>
  </si>
  <si>
    <t xml:space="preserve">(закупка механизованных решеток, замена насосного </t>
  </si>
  <si>
    <t>оборудования,замена запорной арматуры с эл.при-</t>
  </si>
  <si>
    <t>водом, усовершенствование вентиляционной системы)</t>
  </si>
  <si>
    <t xml:space="preserve"> 1.3</t>
  </si>
  <si>
    <t>Оборудование территории канаизационно-насосных</t>
  </si>
  <si>
    <t>станций системами ограничения доступа</t>
  </si>
  <si>
    <t>Приобретение и установка дизельной</t>
  </si>
  <si>
    <t>электростанции на КНС,ГКНС</t>
  </si>
  <si>
    <t>Реконструкция канализационно - очистных</t>
  </si>
  <si>
    <t>сооружений (КОС-15000м3/сут)</t>
  </si>
  <si>
    <t>Модернизация блока фильтров доочистки с внедре-</t>
  </si>
  <si>
    <t>нием бизагрузки ершового типа</t>
  </si>
  <si>
    <t>Реконструкция цеха обезвоживания осадка</t>
  </si>
  <si>
    <t>с внедрением ситового фильтр-пресса</t>
  </si>
  <si>
    <t>(мех.решеток,воздуходувок, насосного оборудования)</t>
  </si>
  <si>
    <t>Закупка  канализационно-очистных соо-</t>
  </si>
  <si>
    <t>ружений блочного типа в микр."Южный"</t>
  </si>
  <si>
    <t>Реконструкция сетей канализации</t>
  </si>
  <si>
    <t>Строительство сетей канализации к новым строя-</t>
  </si>
  <si>
    <t>щимся объектам</t>
  </si>
  <si>
    <t>Итого:</t>
  </si>
  <si>
    <t>Источники финансирования:</t>
  </si>
  <si>
    <t>Инвестиционная надбавка</t>
  </si>
  <si>
    <t xml:space="preserve">Инвестиционные внебюджетные </t>
  </si>
  <si>
    <t>кредитные ресурсы</t>
  </si>
  <si>
    <t xml:space="preserve"> в том числе:</t>
  </si>
  <si>
    <t xml:space="preserve">Разработка проекта развития системы водоснабжения </t>
  </si>
  <si>
    <t>города с учетом новой застройки</t>
  </si>
  <si>
    <t>Внедрение автоматизированной системы управления</t>
  </si>
  <si>
    <t xml:space="preserve">Водозаборные сооружения </t>
  </si>
  <si>
    <t xml:space="preserve">скважинами водозаборов с установкой погружных </t>
  </si>
  <si>
    <t>насосов:</t>
  </si>
  <si>
    <t>Средства предприятия</t>
  </si>
  <si>
    <t>(внедрение энергосберегающей насосной установки</t>
  </si>
  <si>
    <t xml:space="preserve"> 3.3</t>
  </si>
  <si>
    <t xml:space="preserve">Выполнение условий лицензионного соглашения на </t>
  </si>
  <si>
    <t>недропользование :</t>
  </si>
  <si>
    <t>Ведение мониторинга, оценка эксплуата-</t>
  </si>
  <si>
    <t>ционных запасов подземных вод</t>
  </si>
  <si>
    <t>Бурение артезианских скважин</t>
  </si>
  <si>
    <t>Оборудование системами ограничения доступа</t>
  </si>
  <si>
    <t>территории водозаборов:</t>
  </si>
  <si>
    <t>"Кедровый"</t>
  </si>
  <si>
    <t>"Южный"</t>
  </si>
  <si>
    <t>Приобтерение и установка вагон -бытовки</t>
  </si>
  <si>
    <t>на водозаборах</t>
  </si>
  <si>
    <t>Водоочистные сооружения</t>
  </si>
  <si>
    <t xml:space="preserve">Усовершенствование хим.реагентного </t>
  </si>
  <si>
    <t xml:space="preserve"> хоз-ва с проектированием и внедрением установки </t>
  </si>
  <si>
    <t>"Автофлок"для приготовления и дозирования хими-</t>
  </si>
  <si>
    <t>ческих реагентов на ВОС-15000м3/сут</t>
  </si>
  <si>
    <t>с заменой насосов дозаторов</t>
  </si>
  <si>
    <t>Модернизация производства с внедрением энерго-</t>
  </si>
  <si>
    <t>сберегающего оборудования</t>
  </si>
  <si>
    <t xml:space="preserve">(установка Гидро-2000 для замены повысительных </t>
  </si>
  <si>
    <t>насосов,технологические узлы учета, автоматизация</t>
  </si>
  <si>
    <t>системы промывки фильтров,воздуходувки)</t>
  </si>
  <si>
    <t>Реконструкция ВОС-8000:</t>
  </si>
  <si>
    <t xml:space="preserve">Реконструкция блока фильтров(закупка модульных </t>
  </si>
  <si>
    <t>установок)</t>
  </si>
  <si>
    <t>Реконструкция блока дегазаторов-аэраторов, с внед-</t>
  </si>
  <si>
    <t>рением установки FE 1.050.000, включающей</t>
  </si>
  <si>
    <t>в себя аэратор-дегазатор и гидроро-</t>
  </si>
  <si>
    <t xml:space="preserve"> бот для улучшения очистки воды.</t>
  </si>
  <si>
    <t>Лабораторный контроль</t>
  </si>
  <si>
    <t xml:space="preserve">Обновление  лабораторного оборудования </t>
  </si>
  <si>
    <t xml:space="preserve"> для внедрения новых стандартизированных </t>
  </si>
  <si>
    <t>методов контроля</t>
  </si>
  <si>
    <t xml:space="preserve">Организация бак.лаборатории </t>
  </si>
  <si>
    <t>Реконструкция сетей водоснабжения</t>
  </si>
  <si>
    <t>Рекнострукция существующих сетей 37,8 км</t>
  </si>
  <si>
    <t>Строительство сетей водоснабжения к новым строя-</t>
  </si>
  <si>
    <t>Реконструкция здания МЭЦ</t>
  </si>
  <si>
    <t>Приобретение специализированной техники</t>
  </si>
  <si>
    <t>предприятием (АСУП)</t>
  </si>
  <si>
    <t>WILO для подачи воды с арт.скважин на ВОС и т.д.)</t>
  </si>
  <si>
    <t>Строительство резервуара чистой воды V=2000м3</t>
  </si>
  <si>
    <t>2007 - 2010 гг</t>
  </si>
  <si>
    <t xml:space="preserve">Антикоррозийная обработка конструкции РОСВ №1, 2 </t>
  </si>
  <si>
    <t>электростанции на КОС-15000 м3 сут (250 кВт)</t>
  </si>
  <si>
    <t xml:space="preserve">  1.2</t>
  </si>
  <si>
    <t xml:space="preserve">  1.4</t>
  </si>
  <si>
    <t xml:space="preserve"> 2.1</t>
  </si>
  <si>
    <t xml:space="preserve"> 2.2</t>
  </si>
  <si>
    <t xml:space="preserve">  2.3</t>
  </si>
  <si>
    <t xml:space="preserve">  2.4</t>
  </si>
  <si>
    <t xml:space="preserve">  2.5</t>
  </si>
  <si>
    <t xml:space="preserve">Программа  комплексного развития систем водоотведения Радужный на 2007 - 2010 годы </t>
  </si>
  <si>
    <t xml:space="preserve"> 3.1</t>
  </si>
  <si>
    <t xml:space="preserve"> 3.2</t>
  </si>
  <si>
    <t xml:space="preserve">  3.4</t>
  </si>
  <si>
    <t xml:space="preserve">  3.5</t>
  </si>
  <si>
    <t xml:space="preserve">  4.1</t>
  </si>
  <si>
    <t xml:space="preserve">  4.2</t>
  </si>
  <si>
    <t xml:space="preserve">  4.3</t>
  </si>
  <si>
    <t xml:space="preserve"> 4.4</t>
  </si>
  <si>
    <t xml:space="preserve"> 5.1</t>
  </si>
  <si>
    <t xml:space="preserve"> 5.2</t>
  </si>
  <si>
    <t xml:space="preserve"> 6.1</t>
  </si>
  <si>
    <t xml:space="preserve"> 6.2</t>
  </si>
  <si>
    <t xml:space="preserve">Программа комплексного развития систем водоснабжения г. Радужный  на 2007 - 2010 годы 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</si>
</sst>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8">
    <font>
      <sz val="10"/>
      <name val="Arial Cyr"/>
      <family val="0"/>
    </font>
    <font>
      <sz val="9"/>
      <name val="Arial Cyr"/>
      <family val="2"/>
    </font>
    <font>
      <b/>
      <sz val="9"/>
      <name val="Arial Cyr"/>
      <family val="2"/>
    </font>
    <font>
      <sz val="9"/>
      <color indexed="10"/>
      <name val="Arial Cyr"/>
      <family val="2"/>
    </font>
    <font>
      <sz val="11"/>
      <name val="Arial Cyr"/>
      <family val="0"/>
    </font>
    <font>
      <b/>
      <i/>
      <sz val="11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7" xfId="0" applyFont="1" applyBorder="1" applyAlignment="1">
      <alignment/>
    </xf>
    <xf numFmtId="0" fontId="1" fillId="2" borderId="1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1" fillId="0" borderId="8" xfId="0" applyFont="1" applyBorder="1" applyAlignment="1">
      <alignment/>
    </xf>
    <xf numFmtId="0" fontId="2" fillId="0" borderId="0" xfId="0" applyFont="1" applyBorder="1" applyAlignment="1">
      <alignment horizontal="center"/>
    </xf>
    <xf numFmtId="2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0" xfId="0" applyFont="1" applyFill="1" applyBorder="1" applyAlignment="1">
      <alignment/>
    </xf>
    <xf numFmtId="0" fontId="2" fillId="2" borderId="1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1" fillId="2" borderId="1" xfId="0" applyFont="1" applyFill="1" applyBorder="1" applyAlignment="1">
      <alignment horizontal="center"/>
    </xf>
    <xf numFmtId="0" fontId="1" fillId="2" borderId="0" xfId="0" applyFont="1" applyFill="1" applyBorder="1" applyAlignment="1">
      <alignment/>
    </xf>
    <xf numFmtId="1" fontId="2" fillId="0" borderId="0" xfId="0" applyNumberFormat="1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0" fillId="0" borderId="9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8" xfId="0" applyFont="1" applyBorder="1" applyAlignment="1">
      <alignment/>
    </xf>
    <xf numFmtId="0" fontId="0" fillId="0" borderId="8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4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2" borderId="0" xfId="0" applyFont="1" applyFill="1" applyAlignment="1">
      <alignment/>
    </xf>
    <xf numFmtId="0" fontId="6" fillId="2" borderId="1" xfId="0" applyFont="1" applyFill="1" applyBorder="1" applyAlignment="1">
      <alignment/>
    </xf>
    <xf numFmtId="0" fontId="0" fillId="0" borderId="1" xfId="0" applyFont="1" applyBorder="1" applyAlignment="1">
      <alignment horizontal="center"/>
    </xf>
    <xf numFmtId="0" fontId="0" fillId="2" borderId="10" xfId="0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6" fillId="2" borderId="0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1" fillId="2" borderId="8" xfId="0" applyFont="1" applyFill="1" applyBorder="1" applyAlignment="1">
      <alignment/>
    </xf>
    <xf numFmtId="0" fontId="6" fillId="2" borderId="6" xfId="0" applyFont="1" applyFill="1" applyBorder="1" applyAlignment="1">
      <alignment/>
    </xf>
    <xf numFmtId="0" fontId="6" fillId="2" borderId="6" xfId="0" applyFont="1" applyFill="1" applyBorder="1" applyAlignment="1">
      <alignment horizontal="center"/>
    </xf>
    <xf numFmtId="0" fontId="0" fillId="2" borderId="3" xfId="0" applyFont="1" applyFill="1" applyBorder="1" applyAlignment="1">
      <alignment/>
    </xf>
    <xf numFmtId="0" fontId="0" fillId="2" borderId="6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0" fillId="2" borderId="1" xfId="0" applyFont="1" applyFill="1" applyBorder="1" applyAlignment="1">
      <alignment horizontal="center"/>
    </xf>
    <xf numFmtId="0" fontId="0" fillId="2" borderId="0" xfId="0" applyFont="1" applyFill="1" applyBorder="1" applyAlignment="1">
      <alignment/>
    </xf>
    <xf numFmtId="0" fontId="0" fillId="2" borderId="0" xfId="0" applyFont="1" applyFill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3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6" xfId="0" applyFont="1" applyFill="1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6" xfId="0" applyFont="1" applyBorder="1" applyAlignment="1">
      <alignment/>
    </xf>
    <xf numFmtId="0" fontId="6" fillId="0" borderId="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6" fillId="0" borderId="4" xfId="0" applyFont="1" applyBorder="1" applyAlignment="1">
      <alignment/>
    </xf>
    <xf numFmtId="0" fontId="6" fillId="0" borderId="5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2" fillId="2" borderId="9" xfId="0" applyFont="1" applyFill="1" applyBorder="1" applyAlignment="1">
      <alignment/>
    </xf>
    <xf numFmtId="0" fontId="6" fillId="2" borderId="2" xfId="0" applyFont="1" applyFill="1" applyBorder="1" applyAlignment="1">
      <alignment horizontal="center"/>
    </xf>
    <xf numFmtId="0" fontId="0" fillId="2" borderId="13" xfId="0" applyFont="1" applyFill="1" applyBorder="1" applyAlignment="1">
      <alignment/>
    </xf>
    <xf numFmtId="0" fontId="2" fillId="2" borderId="7" xfId="0" applyFont="1" applyFill="1" applyBorder="1" applyAlignment="1">
      <alignment/>
    </xf>
    <xf numFmtId="0" fontId="6" fillId="2" borderId="4" xfId="0" applyFont="1" applyFill="1" applyBorder="1" applyAlignment="1">
      <alignment/>
    </xf>
    <xf numFmtId="0" fontId="6" fillId="2" borderId="4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0" fillId="2" borderId="5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0" fillId="2" borderId="7" xfId="0" applyFont="1" applyFill="1" applyBorder="1" applyAlignment="1">
      <alignment/>
    </xf>
    <xf numFmtId="0" fontId="0" fillId="2" borderId="2" xfId="0" applyFont="1" applyFill="1" applyBorder="1" applyAlignment="1">
      <alignment/>
    </xf>
    <xf numFmtId="0" fontId="6" fillId="2" borderId="2" xfId="0" applyFont="1" applyFill="1" applyBorder="1" applyAlignment="1">
      <alignment/>
    </xf>
    <xf numFmtId="0" fontId="6" fillId="2" borderId="14" xfId="0" applyFont="1" applyFill="1" applyBorder="1" applyAlignment="1">
      <alignment horizontal="center"/>
    </xf>
    <xf numFmtId="0" fontId="0" fillId="2" borderId="14" xfId="0" applyFont="1" applyFill="1" applyBorder="1" applyAlignment="1">
      <alignment/>
    </xf>
    <xf numFmtId="0" fontId="0" fillId="2" borderId="4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0" fillId="2" borderId="13" xfId="0" applyFont="1" applyFill="1" applyBorder="1" applyAlignment="1">
      <alignment horizontal="center"/>
    </xf>
    <xf numFmtId="0" fontId="0" fillId="0" borderId="6" xfId="0" applyFont="1" applyBorder="1" applyAlignment="1">
      <alignment horizontal="right"/>
    </xf>
    <xf numFmtId="0" fontId="2" fillId="2" borderId="2" xfId="0" applyFont="1" applyFill="1" applyBorder="1" applyAlignment="1">
      <alignment/>
    </xf>
    <xf numFmtId="0" fontId="3" fillId="2" borderId="1" xfId="0" applyFont="1" applyFill="1" applyBorder="1" applyAlignment="1">
      <alignment/>
    </xf>
    <xf numFmtId="0" fontId="2" fillId="2" borderId="4" xfId="0" applyFont="1" applyFill="1" applyBorder="1" applyAlignment="1">
      <alignment/>
    </xf>
    <xf numFmtId="0" fontId="2" fillId="2" borderId="7" xfId="0" applyFont="1" applyFill="1" applyBorder="1" applyAlignment="1">
      <alignment horizontal="center"/>
    </xf>
    <xf numFmtId="0" fontId="1" fillId="2" borderId="7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1" fillId="2" borderId="0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/>
    </xf>
    <xf numFmtId="0" fontId="1" fillId="2" borderId="6" xfId="0" applyFont="1" applyFill="1" applyBorder="1" applyAlignment="1">
      <alignment/>
    </xf>
    <xf numFmtId="0" fontId="2" fillId="2" borderId="1" xfId="0" applyFont="1" applyFill="1" applyBorder="1" applyAlignment="1">
      <alignment/>
    </xf>
    <xf numFmtId="0" fontId="2" fillId="2" borderId="4" xfId="0" applyFont="1" applyFill="1" applyBorder="1" applyAlignment="1">
      <alignment/>
    </xf>
    <xf numFmtId="0" fontId="2" fillId="2" borderId="10" xfId="0" applyFont="1" applyFill="1" applyBorder="1" applyAlignment="1">
      <alignment horizontal="center"/>
    </xf>
    <xf numFmtId="0" fontId="2" fillId="2" borderId="6" xfId="0" applyFont="1" applyFill="1" applyBorder="1" applyAlignment="1">
      <alignment/>
    </xf>
    <xf numFmtId="0" fontId="2" fillId="2" borderId="8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1" fillId="2" borderId="14" xfId="0" applyFont="1" applyFill="1" applyBorder="1" applyAlignment="1">
      <alignment/>
    </xf>
    <xf numFmtId="0" fontId="1" fillId="2" borderId="3" xfId="0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8" xfId="0" applyFont="1" applyFill="1" applyBorder="1" applyAlignment="1">
      <alignment horizontal="right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" xfId="0" applyFont="1" applyBorder="1" applyAlignment="1">
      <alignment/>
    </xf>
    <xf numFmtId="16" fontId="1" fillId="2" borderId="10" xfId="0" applyNumberFormat="1" applyFont="1" applyFill="1" applyBorder="1" applyAlignment="1">
      <alignment/>
    </xf>
    <xf numFmtId="16" fontId="1" fillId="2" borderId="5" xfId="0" applyNumberFormat="1" applyFont="1" applyFill="1" applyBorder="1" applyAlignment="1">
      <alignment/>
    </xf>
    <xf numFmtId="16" fontId="1" fillId="2" borderId="3" xfId="0" applyNumberFormat="1" applyFont="1" applyFill="1" applyBorder="1" applyAlignment="1">
      <alignment/>
    </xf>
    <xf numFmtId="0" fontId="1" fillId="2" borderId="10" xfId="0" applyFont="1" applyFill="1" applyBorder="1" applyAlignment="1">
      <alignment/>
    </xf>
    <xf numFmtId="0" fontId="1" fillId="2" borderId="5" xfId="0" applyFont="1" applyFill="1" applyBorder="1" applyAlignment="1">
      <alignment/>
    </xf>
    <xf numFmtId="0" fontId="1" fillId="2" borderId="13" xfId="0" applyFont="1" applyFill="1" applyBorder="1" applyAlignment="1">
      <alignment/>
    </xf>
    <xf numFmtId="0" fontId="2" fillId="2" borderId="6" xfId="0" applyFont="1" applyFill="1" applyBorder="1" applyAlignment="1">
      <alignment/>
    </xf>
    <xf numFmtId="0" fontId="2" fillId="2" borderId="0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right"/>
    </xf>
    <xf numFmtId="0" fontId="1" fillId="2" borderId="0" xfId="0" applyFont="1" applyFill="1" applyBorder="1" applyAlignment="1">
      <alignment horizontal="right"/>
    </xf>
    <xf numFmtId="1" fontId="1" fillId="2" borderId="1" xfId="0" applyNumberFormat="1" applyFont="1" applyFill="1" applyBorder="1" applyAlignment="1">
      <alignment horizontal="right"/>
    </xf>
    <xf numFmtId="1" fontId="1" fillId="2" borderId="4" xfId="0" applyNumberFormat="1" applyFont="1" applyFill="1" applyBorder="1" applyAlignment="1">
      <alignment horizontal="right"/>
    </xf>
    <xf numFmtId="1" fontId="1" fillId="2" borderId="7" xfId="0" applyNumberFormat="1" applyFont="1" applyFill="1" applyBorder="1" applyAlignment="1">
      <alignment horizontal="right"/>
    </xf>
    <xf numFmtId="0" fontId="2" fillId="2" borderId="6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right"/>
    </xf>
    <xf numFmtId="0" fontId="2" fillId="2" borderId="7" xfId="0" applyFont="1" applyFill="1" applyBorder="1" applyAlignment="1">
      <alignment horizontal="right"/>
    </xf>
    <xf numFmtId="0" fontId="2" fillId="2" borderId="8" xfId="0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8" xfId="0" applyFont="1" applyFill="1" applyBorder="1" applyAlignment="1">
      <alignment horizontal="right"/>
    </xf>
    <xf numFmtId="0" fontId="2" fillId="2" borderId="12" xfId="0" applyFont="1" applyFill="1" applyBorder="1" applyAlignment="1">
      <alignment horizontal="right"/>
    </xf>
    <xf numFmtId="0" fontId="2" fillId="2" borderId="4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1" fontId="2" fillId="2" borderId="7" xfId="0" applyNumberFormat="1" applyFont="1" applyFill="1" applyBorder="1" applyAlignment="1">
      <alignment horizontal="right"/>
    </xf>
    <xf numFmtId="1" fontId="2" fillId="2" borderId="11" xfId="0" applyNumberFormat="1" applyFont="1" applyFill="1" applyBorder="1" applyAlignment="1">
      <alignment horizontal="right"/>
    </xf>
    <xf numFmtId="1" fontId="2" fillId="2" borderId="0" xfId="0" applyNumberFormat="1" applyFont="1" applyFill="1" applyBorder="1" applyAlignment="1">
      <alignment horizontal="right"/>
    </xf>
    <xf numFmtId="0" fontId="1" fillId="2" borderId="2" xfId="0" applyFont="1" applyFill="1" applyBorder="1" applyAlignment="1">
      <alignment horizontal="right"/>
    </xf>
    <xf numFmtId="0" fontId="2" fillId="2" borderId="3" xfId="0" applyFont="1" applyFill="1" applyBorder="1" applyAlignment="1">
      <alignment horizontal="right"/>
    </xf>
    <xf numFmtId="0" fontId="2" fillId="2" borderId="10" xfId="0" applyFont="1" applyFill="1" applyBorder="1" applyAlignment="1">
      <alignment horizontal="right"/>
    </xf>
    <xf numFmtId="1" fontId="2" fillId="2" borderId="3" xfId="0" applyNumberFormat="1" applyFont="1" applyFill="1" applyBorder="1" applyAlignment="1">
      <alignment horizontal="right"/>
    </xf>
    <xf numFmtId="1" fontId="2" fillId="2" borderId="6" xfId="0" applyNumberFormat="1" applyFont="1" applyFill="1" applyBorder="1" applyAlignment="1">
      <alignment horizontal="right"/>
    </xf>
    <xf numFmtId="0" fontId="1" fillId="2" borderId="3" xfId="0" applyFont="1" applyFill="1" applyBorder="1" applyAlignment="1">
      <alignment horizontal="right"/>
    </xf>
    <xf numFmtId="1" fontId="2" fillId="2" borderId="10" xfId="0" applyNumberFormat="1" applyFont="1" applyFill="1" applyBorder="1" applyAlignment="1">
      <alignment horizontal="right"/>
    </xf>
    <xf numFmtId="1" fontId="2" fillId="2" borderId="1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/>
    </xf>
    <xf numFmtId="1" fontId="1" fillId="2" borderId="11" xfId="0" applyNumberFormat="1" applyFont="1" applyFill="1" applyBorder="1" applyAlignment="1">
      <alignment/>
    </xf>
    <xf numFmtId="0" fontId="1" fillId="2" borderId="14" xfId="0" applyFont="1" applyFill="1" applyBorder="1" applyAlignment="1">
      <alignment horizontal="right"/>
    </xf>
    <xf numFmtId="0" fontId="2" fillId="2" borderId="14" xfId="0" applyFont="1" applyFill="1" applyBorder="1" applyAlignment="1">
      <alignment horizontal="right"/>
    </xf>
    <xf numFmtId="0" fontId="7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1" fontId="1" fillId="2" borderId="2" xfId="0" applyNumberFormat="1" applyFont="1" applyFill="1" applyBorder="1" applyAlignment="1">
      <alignment/>
    </xf>
    <xf numFmtId="0" fontId="0" fillId="0" borderId="4" xfId="0" applyBorder="1" applyAlignment="1">
      <alignment/>
    </xf>
    <xf numFmtId="1" fontId="1" fillId="2" borderId="4" xfId="0" applyNumberFormat="1" applyFont="1" applyFill="1" applyBorder="1" applyAlignment="1">
      <alignment/>
    </xf>
    <xf numFmtId="0" fontId="1" fillId="0" borderId="8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2" fillId="2" borderId="3" xfId="0" applyFont="1" applyFill="1" applyBorder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2" fillId="2" borderId="8" xfId="0" applyFont="1" applyFill="1" applyBorder="1" applyAlignment="1">
      <alignment/>
    </xf>
    <xf numFmtId="0" fontId="6" fillId="2" borderId="3" xfId="0" applyFont="1" applyFill="1" applyBorder="1" applyAlignment="1">
      <alignment/>
    </xf>
    <xf numFmtId="0" fontId="6" fillId="0" borderId="3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2" xfId="0" applyFont="1" applyBorder="1" applyAlignment="1">
      <alignment/>
    </xf>
    <xf numFmtId="0" fontId="6" fillId="2" borderId="10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16" fontId="0" fillId="0" borderId="10" xfId="0" applyNumberFormat="1" applyFont="1" applyBorder="1" applyAlignment="1">
      <alignment/>
    </xf>
    <xf numFmtId="16" fontId="0" fillId="0" borderId="3" xfId="0" applyNumberFormat="1" applyFont="1" applyBorder="1" applyAlignment="1">
      <alignment/>
    </xf>
    <xf numFmtId="16" fontId="0" fillId="0" borderId="6" xfId="0" applyNumberFormat="1" applyFont="1" applyBorder="1" applyAlignment="1">
      <alignment/>
    </xf>
    <xf numFmtId="0" fontId="6" fillId="2" borderId="13" xfId="0" applyFont="1" applyFill="1" applyBorder="1" applyAlignment="1">
      <alignment horizontal="center"/>
    </xf>
    <xf numFmtId="0" fontId="6" fillId="2" borderId="5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0" fontId="0" fillId="0" borderId="4" xfId="0" applyFont="1" applyBorder="1" applyAlignment="1">
      <alignment horizontal="right"/>
    </xf>
    <xf numFmtId="0" fontId="0" fillId="0" borderId="5" xfId="0" applyFont="1" applyBorder="1" applyAlignment="1">
      <alignment horizontal="right"/>
    </xf>
    <xf numFmtId="0" fontId="6" fillId="2" borderId="6" xfId="0" applyFont="1" applyFill="1" applyBorder="1" applyAlignment="1">
      <alignment horizontal="right"/>
    </xf>
    <xf numFmtId="0" fontId="6" fillId="0" borderId="6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0" fillId="2" borderId="0" xfId="0" applyFont="1" applyFill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3" xfId="0" applyFont="1" applyBorder="1" applyAlignment="1">
      <alignment horizontal="right"/>
    </xf>
    <xf numFmtId="0" fontId="0" fillId="2" borderId="0" xfId="0" applyFont="1" applyFill="1" applyBorder="1" applyAlignment="1">
      <alignment horizontal="right"/>
    </xf>
    <xf numFmtId="0" fontId="6" fillId="2" borderId="7" xfId="0" applyFont="1" applyFill="1" applyBorder="1" applyAlignment="1">
      <alignment horizontal="right"/>
    </xf>
    <xf numFmtId="0" fontId="6" fillId="0" borderId="2" xfId="0" applyFont="1" applyBorder="1" applyAlignment="1">
      <alignment horizontal="right"/>
    </xf>
    <xf numFmtId="0" fontId="0" fillId="2" borderId="1" xfId="0" applyFont="1" applyFill="1" applyBorder="1" applyAlignment="1">
      <alignment horizontal="right"/>
    </xf>
    <xf numFmtId="0" fontId="6" fillId="0" borderId="1" xfId="0" applyFont="1" applyBorder="1" applyAlignment="1">
      <alignment horizontal="right"/>
    </xf>
    <xf numFmtId="0" fontId="6" fillId="0" borderId="4" xfId="0" applyFont="1" applyBorder="1" applyAlignment="1">
      <alignment horizontal="right"/>
    </xf>
    <xf numFmtId="0" fontId="6" fillId="0" borderId="6" xfId="0" applyFont="1" applyBorder="1" applyAlignment="1">
      <alignment horizontal="right"/>
    </xf>
    <xf numFmtId="0" fontId="6" fillId="2" borderId="4" xfId="0" applyFont="1" applyFill="1" applyBorder="1" applyAlignment="1">
      <alignment horizontal="right"/>
    </xf>
    <xf numFmtId="0" fontId="0" fillId="0" borderId="1" xfId="0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0" fontId="6" fillId="2" borderId="2" xfId="0" applyFont="1" applyFill="1" applyBorder="1" applyAlignment="1">
      <alignment horizontal="right"/>
    </xf>
    <xf numFmtId="0" fontId="6" fillId="0" borderId="6" xfId="0" applyFont="1" applyFill="1" applyBorder="1" applyAlignment="1">
      <alignment/>
    </xf>
    <xf numFmtId="0" fontId="0" fillId="0" borderId="10" xfId="0" applyFont="1" applyBorder="1" applyAlignment="1">
      <alignment horizontal="right"/>
    </xf>
    <xf numFmtId="0" fontId="6" fillId="0" borderId="3" xfId="0" applyFont="1" applyBorder="1" applyAlignment="1">
      <alignment horizontal="right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2" xfId="0" applyFont="1" applyFill="1" applyBorder="1" applyAlignment="1">
      <alignment/>
    </xf>
    <xf numFmtId="0" fontId="0" fillId="2" borderId="7" xfId="0" applyFont="1" applyFill="1" applyBorder="1" applyAlignment="1">
      <alignment horizontal="right"/>
    </xf>
    <xf numFmtId="0" fontId="6" fillId="2" borderId="8" xfId="0" applyFont="1" applyFill="1" applyBorder="1" applyAlignment="1">
      <alignment horizontal="right"/>
    </xf>
    <xf numFmtId="0" fontId="6" fillId="2" borderId="0" xfId="0" applyFont="1" applyFill="1" applyBorder="1" applyAlignment="1">
      <alignment horizontal="right"/>
    </xf>
    <xf numFmtId="0" fontId="0" fillId="2" borderId="6" xfId="0" applyFont="1" applyFill="1" applyBorder="1" applyAlignment="1">
      <alignment horizontal="right"/>
    </xf>
    <xf numFmtId="0" fontId="0" fillId="2" borderId="13" xfId="0" applyFont="1" applyFill="1" applyBorder="1" applyAlignment="1">
      <alignment horizontal="right"/>
    </xf>
    <xf numFmtId="0" fontId="0" fillId="2" borderId="5" xfId="0" applyFont="1" applyFill="1" applyBorder="1" applyAlignment="1">
      <alignment horizontal="right"/>
    </xf>
    <xf numFmtId="0" fontId="6" fillId="0" borderId="4" xfId="0" applyFont="1" applyBorder="1" applyAlignment="1">
      <alignment horizontal="right"/>
    </xf>
    <xf numFmtId="16" fontId="0" fillId="0" borderId="13" xfId="0" applyNumberFormat="1" applyFont="1" applyBorder="1" applyAlignment="1">
      <alignment/>
    </xf>
    <xf numFmtId="0" fontId="0" fillId="2" borderId="14" xfId="0" applyFont="1" applyFill="1" applyBorder="1" applyAlignment="1">
      <alignment horizontal="right"/>
    </xf>
    <xf numFmtId="0" fontId="0" fillId="0" borderId="7" xfId="0" applyFont="1" applyBorder="1" applyAlignment="1">
      <alignment horizontal="right"/>
    </xf>
    <xf numFmtId="0" fontId="0" fillId="2" borderId="8" xfId="0" applyFont="1" applyFill="1" applyBorder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W110"/>
  <sheetViews>
    <sheetView workbookViewId="0" topLeftCell="A54">
      <selection activeCell="L61" sqref="L61"/>
    </sheetView>
  </sheetViews>
  <sheetFormatPr defaultColWidth="9.00390625" defaultRowHeight="12.75"/>
  <cols>
    <col min="1" max="1" width="3.875" style="1" customWidth="1"/>
    <col min="2" max="2" width="45.00390625" style="1" customWidth="1"/>
    <col min="3" max="3" width="11.375" style="1" customWidth="1"/>
    <col min="4" max="4" width="23.375" style="1" customWidth="1"/>
    <col min="5" max="5" width="10.625" style="1" customWidth="1"/>
    <col min="6" max="6" width="7.625" style="1" customWidth="1"/>
    <col min="7" max="7" width="8.75390625" style="1" customWidth="1"/>
    <col min="8" max="8" width="9.125" style="1" customWidth="1"/>
    <col min="9" max="9" width="9.00390625" style="1" customWidth="1"/>
    <col min="10" max="16384" width="9.125" style="1" customWidth="1"/>
  </cols>
  <sheetData>
    <row r="1" ht="19.5" customHeight="1"/>
    <row r="2" spans="1:9" ht="20.25" customHeight="1">
      <c r="A2" s="164" t="s">
        <v>108</v>
      </c>
      <c r="B2" s="165"/>
      <c r="C2" s="165"/>
      <c r="D2" s="165"/>
      <c r="E2" s="165"/>
      <c r="F2" s="165"/>
      <c r="G2" s="165"/>
      <c r="H2" s="165"/>
      <c r="I2" s="165"/>
    </row>
    <row r="3" spans="1:9" ht="19.5" customHeight="1">
      <c r="A3" s="165"/>
      <c r="B3" s="165"/>
      <c r="C3" s="165"/>
      <c r="D3" s="165"/>
      <c r="E3" s="165"/>
      <c r="F3" s="165"/>
      <c r="G3" s="165"/>
      <c r="H3" s="165"/>
      <c r="I3" s="165"/>
    </row>
    <row r="4" spans="1:9" ht="16.5" customHeight="1">
      <c r="A4" s="171"/>
      <c r="B4" s="172"/>
      <c r="C4" s="172"/>
      <c r="D4" s="172"/>
      <c r="E4" s="172"/>
      <c r="F4" s="172"/>
      <c r="G4" s="172"/>
      <c r="H4" s="172"/>
      <c r="I4" s="172"/>
    </row>
    <row r="5" spans="1:9" ht="12">
      <c r="A5" s="121"/>
      <c r="B5" s="121"/>
      <c r="C5" s="122"/>
      <c r="D5" s="123"/>
      <c r="E5" s="4" t="s">
        <v>0</v>
      </c>
      <c r="F5" s="13"/>
      <c r="G5" s="13"/>
      <c r="H5" s="13"/>
      <c r="I5" s="124"/>
    </row>
    <row r="6" spans="1:9" ht="12">
      <c r="A6" s="125" t="s">
        <v>1</v>
      </c>
      <c r="B6" s="2" t="s">
        <v>2</v>
      </c>
      <c r="C6" s="2" t="s">
        <v>3</v>
      </c>
      <c r="D6" s="2" t="s">
        <v>4</v>
      </c>
      <c r="E6" s="3" t="s">
        <v>5</v>
      </c>
      <c r="F6" s="169" t="s">
        <v>6</v>
      </c>
      <c r="G6" s="169"/>
      <c r="H6" s="169"/>
      <c r="I6" s="170"/>
    </row>
    <row r="7" spans="1:16" ht="12">
      <c r="A7" s="5"/>
      <c r="B7" s="5"/>
      <c r="C7" s="5"/>
      <c r="D7" s="6" t="s">
        <v>7</v>
      </c>
      <c r="E7" s="7" t="s">
        <v>98</v>
      </c>
      <c r="F7" s="8" t="s">
        <v>8</v>
      </c>
      <c r="G7" s="6" t="s">
        <v>9</v>
      </c>
      <c r="H7" s="4" t="s">
        <v>10</v>
      </c>
      <c r="I7" s="8" t="s">
        <v>11</v>
      </c>
      <c r="J7" s="9"/>
      <c r="K7" s="9"/>
      <c r="L7" s="9"/>
      <c r="M7" s="9"/>
      <c r="N7" s="9"/>
      <c r="O7" s="9"/>
      <c r="P7" s="10"/>
    </row>
    <row r="8" spans="1:9" ht="12">
      <c r="A8" s="111">
        <v>1</v>
      </c>
      <c r="B8" s="99" t="s">
        <v>12</v>
      </c>
      <c r="C8" s="19"/>
      <c r="D8" s="99"/>
      <c r="E8" s="19"/>
      <c r="F8" s="100"/>
      <c r="G8" s="11"/>
      <c r="H8" s="21"/>
      <c r="I8" s="11"/>
    </row>
    <row r="9" spans="1:9" ht="12">
      <c r="A9" s="119"/>
      <c r="B9" s="101"/>
      <c r="C9" s="84"/>
      <c r="D9" s="18"/>
      <c r="E9" s="102"/>
      <c r="F9" s="12"/>
      <c r="G9" s="12"/>
      <c r="H9" s="103"/>
      <c r="I9" s="12"/>
    </row>
    <row r="10" spans="1:9" ht="12">
      <c r="A10" s="126" t="s">
        <v>13</v>
      </c>
      <c r="B10" s="104" t="s">
        <v>14</v>
      </c>
      <c r="C10" s="104"/>
      <c r="D10" s="104" t="s">
        <v>15</v>
      </c>
      <c r="E10" s="135">
        <f>F10+G10+H10+I10</f>
        <v>7000</v>
      </c>
      <c r="F10" s="11">
        <v>2000</v>
      </c>
      <c r="G10" s="20">
        <v>5000</v>
      </c>
      <c r="H10" s="21"/>
      <c r="I10" s="11"/>
    </row>
    <row r="11" spans="1:9" ht="12">
      <c r="A11" s="126"/>
      <c r="B11" s="11" t="s">
        <v>16</v>
      </c>
      <c r="C11" s="11"/>
      <c r="D11" s="11"/>
      <c r="E11" s="135"/>
      <c r="F11" s="11"/>
      <c r="G11" s="20"/>
      <c r="H11" s="21"/>
      <c r="I11" s="11"/>
    </row>
    <row r="12" spans="1:9" ht="12">
      <c r="A12" s="126"/>
      <c r="B12" s="11"/>
      <c r="C12" s="11"/>
      <c r="D12" s="11" t="s">
        <v>17</v>
      </c>
      <c r="E12" s="135">
        <f aca="true" t="shared" si="0" ref="E12:E17">F12+G12+H12+I12</f>
        <v>2200</v>
      </c>
      <c r="F12" s="11">
        <v>700</v>
      </c>
      <c r="G12" s="20">
        <v>1500</v>
      </c>
      <c r="H12" s="21"/>
      <c r="I12" s="11"/>
    </row>
    <row r="13" spans="1:9" ht="12">
      <c r="A13" s="126"/>
      <c r="B13" s="11"/>
      <c r="C13" s="11"/>
      <c r="D13" s="11"/>
      <c r="E13" s="135"/>
      <c r="F13" s="11"/>
      <c r="G13" s="20"/>
      <c r="H13" s="21"/>
      <c r="I13" s="11"/>
    </row>
    <row r="14" spans="1:9" ht="12">
      <c r="A14" s="126"/>
      <c r="B14" s="11"/>
      <c r="C14" s="11"/>
      <c r="D14" s="11"/>
      <c r="E14" s="135"/>
      <c r="F14" s="11"/>
      <c r="G14" s="20"/>
      <c r="H14" s="21"/>
      <c r="I14" s="11"/>
    </row>
    <row r="15" spans="1:9" ht="12">
      <c r="A15" s="127"/>
      <c r="B15" s="12"/>
      <c r="C15" s="12"/>
      <c r="D15" s="12" t="s">
        <v>18</v>
      </c>
      <c r="E15" s="135">
        <f t="shared" si="0"/>
        <v>650</v>
      </c>
      <c r="F15" s="12"/>
      <c r="G15" s="106">
        <v>650</v>
      </c>
      <c r="H15" s="103"/>
      <c r="I15" s="12"/>
    </row>
    <row r="16" spans="1:9" ht="12">
      <c r="A16" s="128"/>
      <c r="B16" s="110" t="s">
        <v>19</v>
      </c>
      <c r="C16" s="51"/>
      <c r="D16" s="12"/>
      <c r="E16" s="139">
        <f>SUM(E10:E15)</f>
        <v>9850</v>
      </c>
      <c r="F16" s="139">
        <f>SUM(F10:F15)</f>
        <v>2700</v>
      </c>
      <c r="G16" s="139">
        <f>SUM(G10:G15)</f>
        <v>7150</v>
      </c>
      <c r="H16" s="120">
        <f>SUM(H10:H15)</f>
        <v>0</v>
      </c>
      <c r="I16" s="120">
        <f>SUM(I10:I15)</f>
        <v>0</v>
      </c>
    </row>
    <row r="17" spans="1:9" ht="12">
      <c r="A17" s="126" t="s">
        <v>101</v>
      </c>
      <c r="B17" s="11" t="s">
        <v>20</v>
      </c>
      <c r="C17" s="21"/>
      <c r="D17" s="11" t="s">
        <v>15</v>
      </c>
      <c r="E17" s="105">
        <f t="shared" si="0"/>
        <v>0</v>
      </c>
      <c r="F17" s="11"/>
      <c r="G17" s="11"/>
      <c r="H17" s="21"/>
      <c r="I17" s="11"/>
    </row>
    <row r="18" spans="1:9" ht="12">
      <c r="A18" s="129"/>
      <c r="B18" s="11" t="s">
        <v>21</v>
      </c>
      <c r="C18" s="21"/>
      <c r="D18" s="11"/>
      <c r="E18" s="133"/>
      <c r="F18" s="134"/>
      <c r="G18" s="134"/>
      <c r="H18" s="135"/>
      <c r="I18" s="134"/>
    </row>
    <row r="19" spans="1:9" ht="12">
      <c r="A19" s="129"/>
      <c r="B19" s="11" t="s">
        <v>22</v>
      </c>
      <c r="C19" s="21"/>
      <c r="D19" s="11" t="s">
        <v>17</v>
      </c>
      <c r="E19" s="133"/>
      <c r="F19" s="134"/>
      <c r="G19" s="134"/>
      <c r="H19" s="135"/>
      <c r="I19" s="134"/>
    </row>
    <row r="20" spans="1:9" ht="12">
      <c r="A20" s="129"/>
      <c r="B20" s="11" t="s">
        <v>23</v>
      </c>
      <c r="C20" s="21"/>
      <c r="D20" s="11"/>
      <c r="E20" s="135">
        <f>F20+G20+H20+I20</f>
        <v>12900</v>
      </c>
      <c r="F20" s="134">
        <v>2400</v>
      </c>
      <c r="G20" s="134">
        <v>4600</v>
      </c>
      <c r="H20" s="135">
        <v>3000</v>
      </c>
      <c r="I20" s="134">
        <v>2900</v>
      </c>
    </row>
    <row r="21" spans="1:9" ht="12">
      <c r="A21" s="129"/>
      <c r="B21" s="11"/>
      <c r="C21" s="21"/>
      <c r="D21" s="11"/>
      <c r="E21" s="135"/>
      <c r="F21" s="134"/>
      <c r="G21" s="134"/>
      <c r="H21" s="135"/>
      <c r="I21" s="136"/>
    </row>
    <row r="22" spans="1:10" ht="12">
      <c r="A22" s="130"/>
      <c r="B22" s="12"/>
      <c r="C22" s="103"/>
      <c r="D22" s="12" t="s">
        <v>18</v>
      </c>
      <c r="E22" s="135">
        <f>F22+G22+H22+I22</f>
        <v>2400</v>
      </c>
      <c r="F22" s="137">
        <v>1300</v>
      </c>
      <c r="G22" s="137">
        <v>1100</v>
      </c>
      <c r="H22" s="138"/>
      <c r="I22" s="137"/>
      <c r="J22" s="15"/>
    </row>
    <row r="23" spans="1:10" ht="12">
      <c r="A23" s="130"/>
      <c r="B23" s="110" t="s">
        <v>19</v>
      </c>
      <c r="C23" s="103"/>
      <c r="D23" s="12"/>
      <c r="E23" s="139">
        <f>SUM(E17:E22)</f>
        <v>15300</v>
      </c>
      <c r="F23" s="139">
        <f>SUM(F17:F22)</f>
        <v>3700</v>
      </c>
      <c r="G23" s="139">
        <f>SUM(G17:G22)</f>
        <v>5700</v>
      </c>
      <c r="H23" s="139">
        <f>SUM(H17:H22)</f>
        <v>3000</v>
      </c>
      <c r="I23" s="139">
        <f>SUM(I17:I22)</f>
        <v>2900</v>
      </c>
      <c r="J23" s="16"/>
    </row>
    <row r="24" spans="1:9" ht="12">
      <c r="A24" s="126" t="s">
        <v>24</v>
      </c>
      <c r="B24" s="107" t="s">
        <v>25</v>
      </c>
      <c r="C24" s="21"/>
      <c r="D24" s="11"/>
      <c r="E24" s="133"/>
      <c r="F24" s="134"/>
      <c r="G24" s="134"/>
      <c r="H24" s="135"/>
      <c r="I24" s="134"/>
    </row>
    <row r="25" spans="1:9" ht="12">
      <c r="A25" s="126"/>
      <c r="B25" s="11" t="s">
        <v>26</v>
      </c>
      <c r="C25" s="21"/>
      <c r="D25" s="11" t="s">
        <v>17</v>
      </c>
      <c r="E25" s="135">
        <f>F25+G25+H25+I25</f>
        <v>880</v>
      </c>
      <c r="F25" s="134"/>
      <c r="G25" s="134">
        <v>880</v>
      </c>
      <c r="H25" s="135"/>
      <c r="I25" s="134"/>
    </row>
    <row r="26" spans="1:9" ht="12">
      <c r="A26" s="126"/>
      <c r="B26" s="11"/>
      <c r="C26" s="21"/>
      <c r="D26" s="11"/>
      <c r="E26" s="135"/>
      <c r="F26" s="134"/>
      <c r="G26" s="134"/>
      <c r="H26" s="135"/>
      <c r="I26" s="134"/>
    </row>
    <row r="27" spans="1:9" ht="12">
      <c r="A27" s="127"/>
      <c r="B27" s="12"/>
      <c r="C27" s="103"/>
      <c r="D27" s="12" t="s">
        <v>18</v>
      </c>
      <c r="E27" s="135">
        <f>F27+G27+H27+I27</f>
        <v>885</v>
      </c>
      <c r="F27" s="140"/>
      <c r="G27" s="140">
        <v>885</v>
      </c>
      <c r="H27" s="141"/>
      <c r="I27" s="140"/>
    </row>
    <row r="28" spans="1:16" ht="12">
      <c r="A28" s="127"/>
      <c r="B28" s="132" t="s">
        <v>19</v>
      </c>
      <c r="C28" s="51"/>
      <c r="D28" s="108"/>
      <c r="E28" s="139">
        <f>SUM(E24:E27)</f>
        <v>1765</v>
      </c>
      <c r="F28" s="139">
        <f>SUM(F24:F27)</f>
        <v>0</v>
      </c>
      <c r="G28" s="139">
        <f>SUM(G24:G27)</f>
        <v>1765</v>
      </c>
      <c r="H28" s="139">
        <f>SUM(H24:H27)</f>
        <v>0</v>
      </c>
      <c r="I28" s="139">
        <f>SUM(I24:I27)</f>
        <v>0</v>
      </c>
      <c r="J28" s="9"/>
      <c r="K28" s="10"/>
      <c r="L28" s="10"/>
      <c r="M28" s="10"/>
      <c r="N28" s="10"/>
      <c r="O28" s="10"/>
      <c r="P28" s="10"/>
    </row>
    <row r="29" spans="1:9" ht="12">
      <c r="A29" s="126" t="s">
        <v>102</v>
      </c>
      <c r="B29" s="107" t="s">
        <v>27</v>
      </c>
      <c r="C29" s="21"/>
      <c r="D29" s="11"/>
      <c r="E29" s="133"/>
      <c r="F29" s="134"/>
      <c r="G29" s="134"/>
      <c r="H29" s="135"/>
      <c r="I29" s="134"/>
    </row>
    <row r="30" spans="1:9" ht="12">
      <c r="A30" s="126"/>
      <c r="B30" s="11" t="s">
        <v>28</v>
      </c>
      <c r="C30" s="21"/>
      <c r="D30" s="11" t="s">
        <v>17</v>
      </c>
      <c r="E30" s="135">
        <f>F30+G30+H30+I30</f>
        <v>3000</v>
      </c>
      <c r="F30" s="134">
        <v>1500</v>
      </c>
      <c r="G30" s="134">
        <v>1500</v>
      </c>
      <c r="H30" s="135"/>
      <c r="I30" s="134"/>
    </row>
    <row r="31" spans="1:9" ht="12">
      <c r="A31" s="126"/>
      <c r="B31" s="11"/>
      <c r="C31" s="21"/>
      <c r="D31" s="11"/>
      <c r="E31" s="133"/>
      <c r="F31" s="134"/>
      <c r="G31" s="134"/>
      <c r="H31" s="135"/>
      <c r="I31" s="134"/>
    </row>
    <row r="32" spans="1:16" ht="12">
      <c r="A32" s="127"/>
      <c r="B32" s="12"/>
      <c r="C32" s="103"/>
      <c r="D32" s="12" t="s">
        <v>18</v>
      </c>
      <c r="E32" s="135">
        <f>F32+G32+H32+I32</f>
        <v>0</v>
      </c>
      <c r="F32" s="140"/>
      <c r="G32" s="140"/>
      <c r="H32" s="141"/>
      <c r="I32" s="140"/>
      <c r="J32" s="9"/>
      <c r="K32" s="10"/>
      <c r="L32" s="10"/>
      <c r="M32" s="10"/>
      <c r="N32" s="10"/>
      <c r="O32" s="10"/>
      <c r="P32" s="10"/>
    </row>
    <row r="33" spans="1:16" ht="12">
      <c r="A33" s="114"/>
      <c r="B33" s="132" t="s">
        <v>19</v>
      </c>
      <c r="C33" s="51"/>
      <c r="D33" s="108"/>
      <c r="E33" s="139">
        <f>SUM(E30:E32)</f>
        <v>3000</v>
      </c>
      <c r="F33" s="139">
        <f>SUM(F30:F32)</f>
        <v>1500</v>
      </c>
      <c r="G33" s="139">
        <f>SUM(G30:G32)</f>
        <v>1500</v>
      </c>
      <c r="H33" s="139">
        <f>SUM(H30:H32)</f>
        <v>0</v>
      </c>
      <c r="I33" s="139">
        <f>SUM(I30:I32)</f>
        <v>0</v>
      </c>
      <c r="J33" s="9"/>
      <c r="K33" s="13"/>
      <c r="L33" s="13"/>
      <c r="M33" s="13"/>
      <c r="N33" s="13"/>
      <c r="O33" s="13"/>
      <c r="P33" s="13"/>
    </row>
    <row r="34" spans="1:9" ht="12">
      <c r="A34" s="111">
        <v>2</v>
      </c>
      <c r="B34" s="18" t="s">
        <v>29</v>
      </c>
      <c r="C34" s="19"/>
      <c r="D34" s="18"/>
      <c r="E34" s="133"/>
      <c r="F34" s="134"/>
      <c r="G34" s="134"/>
      <c r="H34" s="135"/>
      <c r="I34" s="134"/>
    </row>
    <row r="35" spans="1:14" ht="12">
      <c r="A35" s="130"/>
      <c r="B35" s="101" t="s">
        <v>30</v>
      </c>
      <c r="C35" s="84"/>
      <c r="D35" s="101"/>
      <c r="E35" s="142"/>
      <c r="F35" s="140"/>
      <c r="G35" s="140"/>
      <c r="H35" s="141"/>
      <c r="I35" s="140"/>
      <c r="J35" s="9"/>
      <c r="K35" s="10"/>
      <c r="L35" s="10"/>
      <c r="M35" s="10"/>
      <c r="N35" s="10"/>
    </row>
    <row r="36" spans="1:16" ht="12">
      <c r="A36" s="128"/>
      <c r="B36" s="108"/>
      <c r="C36" s="51"/>
      <c r="D36" s="108"/>
      <c r="E36" s="143"/>
      <c r="F36" s="144"/>
      <c r="G36" s="144"/>
      <c r="H36" s="145"/>
      <c r="I36" s="144"/>
      <c r="J36" s="9"/>
      <c r="K36" s="13"/>
      <c r="L36" s="13"/>
      <c r="M36" s="13"/>
      <c r="N36" s="13"/>
      <c r="O36" s="13"/>
      <c r="P36" s="13"/>
    </row>
    <row r="37" spans="1:9" ht="12">
      <c r="A37" s="131" t="s">
        <v>103</v>
      </c>
      <c r="B37" s="104" t="s">
        <v>31</v>
      </c>
      <c r="C37" s="115"/>
      <c r="D37" s="104" t="s">
        <v>15</v>
      </c>
      <c r="E37" s="162">
        <f>F37+G37+H37+I37</f>
        <v>9606</v>
      </c>
      <c r="F37" s="152">
        <v>2006</v>
      </c>
      <c r="G37" s="152">
        <v>3000</v>
      </c>
      <c r="H37" s="162">
        <v>2000</v>
      </c>
      <c r="I37" s="152">
        <v>2600</v>
      </c>
    </row>
    <row r="38" spans="1:9" ht="15" customHeight="1">
      <c r="A38" s="130"/>
      <c r="B38" s="12" t="s">
        <v>32</v>
      </c>
      <c r="C38" s="103"/>
      <c r="D38" s="12"/>
      <c r="E38" s="142"/>
      <c r="F38" s="140"/>
      <c r="G38" s="140"/>
      <c r="H38" s="141"/>
      <c r="I38" s="140"/>
    </row>
    <row r="39" spans="1:9" ht="12">
      <c r="A39" s="114"/>
      <c r="B39" s="108"/>
      <c r="C39" s="51"/>
      <c r="D39" s="108" t="s">
        <v>17</v>
      </c>
      <c r="E39" s="145">
        <f>F39+G39+H39+I39</f>
        <v>9700</v>
      </c>
      <c r="F39" s="144">
        <v>2000</v>
      </c>
      <c r="G39" s="144">
        <v>7700</v>
      </c>
      <c r="H39" s="145"/>
      <c r="I39" s="144"/>
    </row>
    <row r="40" spans="1:9" ht="12">
      <c r="A40" s="131"/>
      <c r="B40" s="104"/>
      <c r="C40" s="115"/>
      <c r="D40" s="104"/>
      <c r="E40" s="163"/>
      <c r="F40" s="152"/>
      <c r="G40" s="152"/>
      <c r="H40" s="162"/>
      <c r="I40" s="152"/>
    </row>
    <row r="41" spans="1:9" ht="12">
      <c r="A41" s="129"/>
      <c r="B41" s="11"/>
      <c r="C41" s="21"/>
      <c r="D41" s="11"/>
      <c r="E41" s="133"/>
      <c r="F41" s="134"/>
      <c r="G41" s="134"/>
      <c r="H41" s="135"/>
      <c r="I41" s="134"/>
    </row>
    <row r="42" spans="1:9" ht="12">
      <c r="A42" s="129"/>
      <c r="B42" s="11"/>
      <c r="C42" s="21"/>
      <c r="D42" s="11" t="s">
        <v>18</v>
      </c>
      <c r="E42" s="135">
        <f>F42+G42+H42+I42</f>
        <v>1000</v>
      </c>
      <c r="F42" s="134">
        <v>1000</v>
      </c>
      <c r="G42" s="134"/>
      <c r="H42" s="135"/>
      <c r="I42" s="134"/>
    </row>
    <row r="43" spans="1:75" ht="12">
      <c r="A43" s="130"/>
      <c r="B43" s="12"/>
      <c r="C43" s="103"/>
      <c r="D43" s="12"/>
      <c r="E43" s="142"/>
      <c r="F43" s="140"/>
      <c r="G43" s="140"/>
      <c r="H43" s="141"/>
      <c r="I43" s="140"/>
      <c r="J43" s="9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</row>
    <row r="44" spans="1:9" ht="12">
      <c r="A44" s="114"/>
      <c r="B44" s="132" t="s">
        <v>19</v>
      </c>
      <c r="C44" s="51"/>
      <c r="D44" s="108"/>
      <c r="E44" s="139">
        <f>SUM(E37:E43)</f>
        <v>20306</v>
      </c>
      <c r="F44" s="139">
        <f>SUM(F37:F43)</f>
        <v>5006</v>
      </c>
      <c r="G44" s="139">
        <f>SUM(G37:G43)</f>
        <v>10700</v>
      </c>
      <c r="H44" s="139">
        <f>SUM(H37:H43)</f>
        <v>2000</v>
      </c>
      <c r="I44" s="139">
        <f>SUM(I37:I43)</f>
        <v>2600</v>
      </c>
    </row>
    <row r="45" spans="1:9" ht="12">
      <c r="A45" s="129" t="s">
        <v>104</v>
      </c>
      <c r="B45" s="11" t="s">
        <v>33</v>
      </c>
      <c r="C45" s="21"/>
      <c r="D45" s="11" t="s">
        <v>15</v>
      </c>
      <c r="E45" s="135">
        <f>F45+G45+H45+I45</f>
        <v>11940</v>
      </c>
      <c r="F45" s="134">
        <v>4440</v>
      </c>
      <c r="G45" s="134">
        <v>7500</v>
      </c>
      <c r="H45" s="135"/>
      <c r="I45" s="134"/>
    </row>
    <row r="46" spans="1:9" ht="12">
      <c r="A46" s="129"/>
      <c r="B46" s="11" t="s">
        <v>34</v>
      </c>
      <c r="C46" s="21"/>
      <c r="D46" s="11"/>
      <c r="E46" s="133"/>
      <c r="F46" s="134"/>
      <c r="G46" s="134"/>
      <c r="H46" s="135"/>
      <c r="I46" s="134"/>
    </row>
    <row r="47" spans="1:9" ht="12">
      <c r="A47" s="129"/>
      <c r="B47" s="11"/>
      <c r="C47" s="21"/>
      <c r="D47" s="11" t="s">
        <v>17</v>
      </c>
      <c r="E47" s="135">
        <f>F47+G47+H47+I47</f>
        <v>7360</v>
      </c>
      <c r="F47" s="134">
        <v>3360</v>
      </c>
      <c r="G47" s="134">
        <v>4000</v>
      </c>
      <c r="H47" s="135"/>
      <c r="I47" s="134"/>
    </row>
    <row r="48" spans="1:9" ht="12">
      <c r="A48" s="129"/>
      <c r="B48" s="11"/>
      <c r="C48" s="21"/>
      <c r="D48" s="11"/>
      <c r="E48" s="133"/>
      <c r="F48" s="134"/>
      <c r="G48" s="134"/>
      <c r="H48" s="135"/>
      <c r="I48" s="134"/>
    </row>
    <row r="49" spans="1:9" ht="12">
      <c r="A49" s="129"/>
      <c r="B49" s="11"/>
      <c r="C49" s="21"/>
      <c r="D49" s="11"/>
      <c r="E49" s="133"/>
      <c r="F49" s="134"/>
      <c r="G49" s="134"/>
      <c r="H49" s="135"/>
      <c r="I49" s="134"/>
    </row>
    <row r="50" spans="1:9" ht="12">
      <c r="A50" s="129"/>
      <c r="B50" s="11"/>
      <c r="C50" s="21"/>
      <c r="D50" s="11" t="s">
        <v>18</v>
      </c>
      <c r="E50" s="135">
        <f>F50+G50+H50+I50</f>
        <v>500</v>
      </c>
      <c r="F50" s="134"/>
      <c r="G50" s="134">
        <v>500</v>
      </c>
      <c r="H50" s="135"/>
      <c r="I50" s="134"/>
    </row>
    <row r="51" spans="1:27" ht="12">
      <c r="A51" s="130"/>
      <c r="B51" s="12"/>
      <c r="C51" s="103"/>
      <c r="D51" s="12"/>
      <c r="E51" s="142"/>
      <c r="F51" s="140"/>
      <c r="G51" s="140"/>
      <c r="H51" s="141"/>
      <c r="I51" s="140"/>
      <c r="J51" s="9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</row>
    <row r="52" spans="1:15" ht="12">
      <c r="A52" s="114"/>
      <c r="B52" s="132" t="s">
        <v>19</v>
      </c>
      <c r="C52" s="51"/>
      <c r="D52" s="108"/>
      <c r="E52" s="139">
        <f>SUM(E45:E51)</f>
        <v>19800</v>
      </c>
      <c r="F52" s="139">
        <f>SUM(F45:F51)</f>
        <v>7800</v>
      </c>
      <c r="G52" s="139">
        <f>SUM(G45:G51)</f>
        <v>12000</v>
      </c>
      <c r="H52" s="139">
        <f>SUM(H45:H51)</f>
        <v>0</v>
      </c>
      <c r="I52" s="139">
        <f>SUM(I45:I51)</f>
        <v>0</v>
      </c>
      <c r="J52" s="9"/>
      <c r="K52" s="13"/>
      <c r="L52" s="13"/>
      <c r="M52" s="13"/>
      <c r="N52" s="13"/>
      <c r="O52" s="13"/>
    </row>
    <row r="53" spans="1:9" ht="12">
      <c r="A53" s="129" t="s">
        <v>105</v>
      </c>
      <c r="B53" s="11" t="s">
        <v>99</v>
      </c>
      <c r="C53" s="21"/>
      <c r="D53" s="11" t="s">
        <v>15</v>
      </c>
      <c r="E53" s="135">
        <f>F53+G53+H53+I53</f>
        <v>6100</v>
      </c>
      <c r="F53" s="134"/>
      <c r="G53" s="134"/>
      <c r="H53" s="135"/>
      <c r="I53" s="134">
        <v>6100</v>
      </c>
    </row>
    <row r="54" spans="1:9" ht="12">
      <c r="A54" s="129"/>
      <c r="B54" s="11"/>
      <c r="C54" s="21"/>
      <c r="D54" s="11"/>
      <c r="E54" s="133"/>
      <c r="F54" s="134"/>
      <c r="G54" s="134"/>
      <c r="H54" s="135"/>
      <c r="I54" s="134"/>
    </row>
    <row r="55" spans="1:9" ht="12">
      <c r="A55" s="129"/>
      <c r="B55" s="11"/>
      <c r="C55" s="21"/>
      <c r="D55" s="11" t="s">
        <v>17</v>
      </c>
      <c r="E55" s="135">
        <f>F55+G55+H55+I55</f>
        <v>11200</v>
      </c>
      <c r="F55" s="134">
        <v>1000</v>
      </c>
      <c r="G55" s="134">
        <v>7100</v>
      </c>
      <c r="H55" s="135"/>
      <c r="I55" s="134">
        <v>3100</v>
      </c>
    </row>
    <row r="56" spans="1:9" ht="12">
      <c r="A56" s="129"/>
      <c r="B56" s="11"/>
      <c r="C56" s="21"/>
      <c r="D56" s="11"/>
      <c r="E56" s="133"/>
      <c r="F56" s="134"/>
      <c r="G56" s="134"/>
      <c r="H56" s="135"/>
      <c r="I56" s="134"/>
    </row>
    <row r="57" spans="1:9" ht="12">
      <c r="A57" s="129"/>
      <c r="B57" s="11"/>
      <c r="C57" s="21"/>
      <c r="D57" s="11"/>
      <c r="E57" s="133"/>
      <c r="F57" s="134"/>
      <c r="G57" s="134"/>
      <c r="H57" s="135"/>
      <c r="I57" s="134"/>
    </row>
    <row r="58" spans="1:16" ht="12">
      <c r="A58" s="130"/>
      <c r="B58" s="12"/>
      <c r="C58" s="103"/>
      <c r="D58" s="12" t="s">
        <v>18</v>
      </c>
      <c r="E58" s="135">
        <f>F58+G58+H58+I58</f>
        <v>3200</v>
      </c>
      <c r="F58" s="140"/>
      <c r="G58" s="140">
        <v>500</v>
      </c>
      <c r="H58" s="141"/>
      <c r="I58" s="140">
        <v>2700</v>
      </c>
      <c r="J58" s="9"/>
      <c r="K58" s="10"/>
      <c r="L58" s="10"/>
      <c r="M58" s="10"/>
      <c r="N58" s="10"/>
      <c r="O58" s="10"/>
      <c r="P58" s="10"/>
    </row>
    <row r="59" spans="1:16" ht="12">
      <c r="A59" s="114"/>
      <c r="B59" s="132" t="s">
        <v>19</v>
      </c>
      <c r="C59" s="51"/>
      <c r="D59" s="108"/>
      <c r="E59" s="139">
        <f>SUM(E53:E58)</f>
        <v>20500</v>
      </c>
      <c r="F59" s="139">
        <f>SUM(F53:F58)</f>
        <v>1000</v>
      </c>
      <c r="G59" s="139">
        <f>SUM(G53:G58)</f>
        <v>7600</v>
      </c>
      <c r="H59" s="139">
        <f>SUM(H53:H58)</f>
        <v>0</v>
      </c>
      <c r="I59" s="139">
        <f>SUM(I53:I58)</f>
        <v>11900</v>
      </c>
      <c r="J59" s="9"/>
      <c r="K59" s="13"/>
      <c r="L59" s="13"/>
      <c r="M59" s="13"/>
      <c r="N59" s="13"/>
      <c r="O59" s="13"/>
      <c r="P59" s="13"/>
    </row>
    <row r="60" spans="1:9" ht="12">
      <c r="A60" s="126" t="s">
        <v>106</v>
      </c>
      <c r="B60" s="11" t="s">
        <v>20</v>
      </c>
      <c r="C60" s="21"/>
      <c r="D60" s="11" t="s">
        <v>15</v>
      </c>
      <c r="E60" s="135">
        <f>F60+G60+H60+I60</f>
        <v>0</v>
      </c>
      <c r="F60" s="134"/>
      <c r="G60" s="134"/>
      <c r="H60" s="135"/>
      <c r="I60" s="134"/>
    </row>
    <row r="61" spans="1:9" ht="12">
      <c r="A61" s="126"/>
      <c r="B61" s="11" t="s">
        <v>35</v>
      </c>
      <c r="C61" s="21"/>
      <c r="D61" s="11"/>
      <c r="E61" s="133"/>
      <c r="F61" s="134"/>
      <c r="G61" s="134"/>
      <c r="H61" s="135"/>
      <c r="I61" s="134"/>
    </row>
    <row r="62" spans="1:9" ht="12">
      <c r="A62" s="126"/>
      <c r="B62" s="11"/>
      <c r="C62" s="21"/>
      <c r="D62" s="11"/>
      <c r="E62" s="133"/>
      <c r="F62" s="134"/>
      <c r="G62" s="134"/>
      <c r="H62" s="135"/>
      <c r="I62" s="134"/>
    </row>
    <row r="63" spans="1:9" ht="12">
      <c r="A63" s="126"/>
      <c r="B63" s="11"/>
      <c r="C63" s="21"/>
      <c r="D63" s="11" t="s">
        <v>17</v>
      </c>
      <c r="E63" s="135">
        <f>F63+G63+H63+I63</f>
        <v>2400</v>
      </c>
      <c r="F63" s="134"/>
      <c r="G63" s="134"/>
      <c r="H63" s="135">
        <v>1200</v>
      </c>
      <c r="I63" s="134">
        <v>1200</v>
      </c>
    </row>
    <row r="64" spans="1:9" ht="12">
      <c r="A64" s="126"/>
      <c r="B64" s="11"/>
      <c r="C64" s="21"/>
      <c r="D64" s="11"/>
      <c r="E64" s="135"/>
      <c r="F64" s="134"/>
      <c r="G64" s="134"/>
      <c r="H64" s="135"/>
      <c r="I64" s="134"/>
    </row>
    <row r="65" spans="1:20" ht="12">
      <c r="A65" s="127"/>
      <c r="B65" s="12"/>
      <c r="C65" s="103"/>
      <c r="D65" s="12" t="s">
        <v>18</v>
      </c>
      <c r="E65" s="135">
        <f>F65+G65+H65+I65</f>
        <v>3380</v>
      </c>
      <c r="F65" s="140"/>
      <c r="G65" s="140">
        <v>800</v>
      </c>
      <c r="H65" s="141">
        <v>1800</v>
      </c>
      <c r="I65" s="140">
        <v>780</v>
      </c>
      <c r="J65" s="9"/>
      <c r="K65" s="10"/>
      <c r="L65" s="10"/>
      <c r="M65" s="10"/>
      <c r="N65" s="10"/>
      <c r="O65" s="10"/>
      <c r="P65" s="10"/>
      <c r="Q65" s="10"/>
      <c r="R65" s="10"/>
      <c r="S65" s="10"/>
      <c r="T65" s="10"/>
    </row>
    <row r="66" spans="1:16" ht="12">
      <c r="A66" s="114"/>
      <c r="B66" s="132" t="s">
        <v>19</v>
      </c>
      <c r="C66" s="51"/>
      <c r="D66" s="108"/>
      <c r="E66" s="139">
        <f>SUM(E60:E65)</f>
        <v>5780</v>
      </c>
      <c r="F66" s="139">
        <f>SUM(F60:F65)</f>
        <v>0</v>
      </c>
      <c r="G66" s="139">
        <f>SUM(G60:G65)</f>
        <v>800</v>
      </c>
      <c r="H66" s="139">
        <f>SUM(H60:H65)</f>
        <v>3000</v>
      </c>
      <c r="I66" s="139">
        <f>SUM(I60:I65)</f>
        <v>1980</v>
      </c>
      <c r="J66" s="9"/>
      <c r="K66" s="13"/>
      <c r="L66" s="13"/>
      <c r="M66" s="13"/>
      <c r="N66" s="13"/>
      <c r="O66" s="13"/>
      <c r="P66" s="13"/>
    </row>
    <row r="67" spans="1:9" ht="12">
      <c r="A67" s="126" t="s">
        <v>107</v>
      </c>
      <c r="B67" s="11" t="s">
        <v>27</v>
      </c>
      <c r="C67" s="21"/>
      <c r="D67" s="11" t="s">
        <v>15</v>
      </c>
      <c r="E67" s="135">
        <f>F67+G67+H67+I67</f>
        <v>0</v>
      </c>
      <c r="F67" s="134"/>
      <c r="G67" s="134"/>
      <c r="H67" s="135"/>
      <c r="I67" s="134"/>
    </row>
    <row r="68" spans="1:9" ht="12">
      <c r="A68" s="129"/>
      <c r="B68" s="11" t="s">
        <v>100</v>
      </c>
      <c r="C68" s="21"/>
      <c r="D68" s="11"/>
      <c r="E68" s="133"/>
      <c r="F68" s="134"/>
      <c r="G68" s="134"/>
      <c r="H68" s="135"/>
      <c r="I68" s="134"/>
    </row>
    <row r="69" spans="1:9" ht="12">
      <c r="A69" s="129"/>
      <c r="B69" s="11"/>
      <c r="C69" s="21"/>
      <c r="D69" s="11" t="s">
        <v>17</v>
      </c>
      <c r="E69" s="135">
        <f>F69+G69+H69+I69</f>
        <v>2500</v>
      </c>
      <c r="F69" s="134"/>
      <c r="G69" s="134">
        <v>2500</v>
      </c>
      <c r="H69" s="135"/>
      <c r="I69" s="134"/>
    </row>
    <row r="70" spans="1:9" ht="12">
      <c r="A70" s="129"/>
      <c r="B70" s="11"/>
      <c r="C70" s="21"/>
      <c r="D70" s="11"/>
      <c r="E70" s="133"/>
      <c r="F70" s="134"/>
      <c r="G70" s="134"/>
      <c r="H70" s="135"/>
      <c r="I70" s="134"/>
    </row>
    <row r="71" spans="1:9" ht="12">
      <c r="A71" s="129"/>
      <c r="B71" s="11"/>
      <c r="C71" s="21"/>
      <c r="D71" s="11"/>
      <c r="E71" s="133"/>
      <c r="F71" s="134"/>
      <c r="G71" s="134"/>
      <c r="H71" s="135"/>
      <c r="I71" s="134"/>
    </row>
    <row r="72" spans="1:17" ht="12">
      <c r="A72" s="130"/>
      <c r="B72" s="12"/>
      <c r="C72" s="103"/>
      <c r="D72" s="12" t="s">
        <v>18</v>
      </c>
      <c r="E72" s="135">
        <f>F72+G72+H72+I72</f>
        <v>500</v>
      </c>
      <c r="F72" s="140"/>
      <c r="G72" s="140">
        <v>500</v>
      </c>
      <c r="H72" s="141"/>
      <c r="I72" s="140"/>
      <c r="J72" s="9"/>
      <c r="K72" s="10"/>
      <c r="L72" s="10"/>
      <c r="M72" s="10"/>
      <c r="N72" s="10"/>
      <c r="O72" s="10"/>
      <c r="P72" s="10"/>
      <c r="Q72" s="10"/>
    </row>
    <row r="73" spans="1:17" ht="12">
      <c r="A73" s="114"/>
      <c r="B73" s="108" t="s">
        <v>19</v>
      </c>
      <c r="C73" s="51"/>
      <c r="D73" s="108"/>
      <c r="E73" s="139">
        <f>SUM(E67:E72)</f>
        <v>3000</v>
      </c>
      <c r="F73" s="139">
        <f>SUM(F67:F72)</f>
        <v>0</v>
      </c>
      <c r="G73" s="139">
        <f>SUM(G67:G72)</f>
        <v>3000</v>
      </c>
      <c r="H73" s="139">
        <f>SUM(H67:H72)</f>
        <v>0</v>
      </c>
      <c r="I73" s="139">
        <f>SUM(I67:I72)</f>
        <v>0</v>
      </c>
      <c r="J73" s="9"/>
      <c r="K73" s="13"/>
      <c r="L73" s="13"/>
      <c r="M73" s="13"/>
      <c r="N73" s="13"/>
      <c r="O73" s="13"/>
      <c r="P73" s="13"/>
      <c r="Q73" s="13"/>
    </row>
    <row r="74" spans="1:9" ht="12">
      <c r="A74" s="111">
        <v>3</v>
      </c>
      <c r="B74" s="18" t="s">
        <v>36</v>
      </c>
      <c r="C74" s="19"/>
      <c r="D74" s="18"/>
      <c r="E74" s="133"/>
      <c r="F74" s="134"/>
      <c r="G74" s="134"/>
      <c r="H74" s="135"/>
      <c r="I74" s="152"/>
    </row>
    <row r="75" spans="1:19" ht="12">
      <c r="A75" s="119"/>
      <c r="B75" s="101" t="s">
        <v>37</v>
      </c>
      <c r="C75" s="84"/>
      <c r="D75" s="101"/>
      <c r="E75" s="142"/>
      <c r="F75" s="140"/>
      <c r="G75" s="140"/>
      <c r="H75" s="141"/>
      <c r="I75" s="140"/>
      <c r="J75" s="9"/>
      <c r="K75" s="10"/>
      <c r="L75" s="10"/>
      <c r="M75" s="10"/>
      <c r="N75" s="10"/>
      <c r="O75" s="10"/>
      <c r="P75" s="10"/>
      <c r="Q75" s="10"/>
      <c r="R75" s="10"/>
      <c r="S75" s="10"/>
    </row>
    <row r="76" spans="1:19" ht="12">
      <c r="A76" s="111"/>
      <c r="B76" s="18"/>
      <c r="C76" s="19"/>
      <c r="D76" s="11" t="s">
        <v>17</v>
      </c>
      <c r="E76" s="135">
        <f>F76+G76+H76+I76</f>
        <v>25000</v>
      </c>
      <c r="F76" s="134"/>
      <c r="G76" s="134">
        <v>12000</v>
      </c>
      <c r="H76" s="135">
        <v>13000</v>
      </c>
      <c r="I76" s="134"/>
      <c r="J76" s="21"/>
      <c r="K76" s="21"/>
      <c r="L76" s="21"/>
      <c r="M76" s="21"/>
      <c r="N76" s="21"/>
      <c r="O76" s="21"/>
      <c r="P76" s="21"/>
      <c r="Q76" s="21"/>
      <c r="R76" s="21"/>
      <c r="S76" s="9"/>
    </row>
    <row r="77" spans="1:9" ht="12">
      <c r="A77" s="119"/>
      <c r="B77" s="101"/>
      <c r="C77" s="84"/>
      <c r="D77" s="12"/>
      <c r="E77" s="142"/>
      <c r="F77" s="140"/>
      <c r="G77" s="147"/>
      <c r="H77" s="141"/>
      <c r="I77" s="140"/>
    </row>
    <row r="78" spans="1:9" ht="12">
      <c r="A78" s="119"/>
      <c r="B78" s="101"/>
      <c r="C78" s="84"/>
      <c r="D78" s="12" t="s">
        <v>18</v>
      </c>
      <c r="E78" s="135">
        <f>F78+G78+H78+I78</f>
        <v>0</v>
      </c>
      <c r="F78" s="140"/>
      <c r="G78" s="148"/>
      <c r="H78" s="141"/>
      <c r="I78" s="140"/>
    </row>
    <row r="79" spans="1:16" ht="12">
      <c r="A79" s="108"/>
      <c r="B79" s="132" t="s">
        <v>19</v>
      </c>
      <c r="C79" s="108"/>
      <c r="D79" s="108"/>
      <c r="E79" s="139">
        <f>SUM(E76:E78)</f>
        <v>25000</v>
      </c>
      <c r="F79" s="139">
        <f>SUM(F76:F78)</f>
        <v>0</v>
      </c>
      <c r="G79" s="139">
        <f>SUM(G76:G78)</f>
        <v>12000</v>
      </c>
      <c r="H79" s="139">
        <f>SUM(H76:H78)</f>
        <v>13000</v>
      </c>
      <c r="I79" s="139">
        <f>SUM(I76:I78)</f>
        <v>0</v>
      </c>
      <c r="J79" s="9"/>
      <c r="K79" s="10"/>
      <c r="L79" s="10"/>
      <c r="M79" s="10"/>
      <c r="N79" s="10"/>
      <c r="O79" s="10"/>
      <c r="P79" s="10"/>
    </row>
    <row r="80" spans="1:9" ht="12">
      <c r="A80" s="21"/>
      <c r="B80" s="21"/>
      <c r="C80" s="21"/>
      <c r="D80" s="21"/>
      <c r="E80" s="133"/>
      <c r="F80" s="135"/>
      <c r="G80" s="135"/>
      <c r="H80" s="135"/>
      <c r="I80" s="135"/>
    </row>
    <row r="81" spans="1:17" ht="12">
      <c r="A81" s="173">
        <v>4</v>
      </c>
      <c r="B81" s="112" t="s">
        <v>38</v>
      </c>
      <c r="C81" s="113"/>
      <c r="D81" s="112"/>
      <c r="E81" s="143"/>
      <c r="F81" s="144"/>
      <c r="G81" s="144"/>
      <c r="H81" s="145"/>
      <c r="I81" s="144"/>
      <c r="J81" s="9"/>
      <c r="K81" s="10"/>
      <c r="L81" s="10"/>
      <c r="M81" s="10"/>
      <c r="N81" s="10"/>
      <c r="O81" s="10"/>
      <c r="P81" s="10"/>
      <c r="Q81" s="10"/>
    </row>
    <row r="82" spans="1:9" ht="12">
      <c r="A82" s="111"/>
      <c r="B82" s="18"/>
      <c r="C82" s="19"/>
      <c r="D82" s="11" t="s">
        <v>15</v>
      </c>
      <c r="E82" s="135">
        <f>F82+G82+H82+I82</f>
        <v>33907</v>
      </c>
      <c r="F82" s="134"/>
      <c r="G82" s="134">
        <v>13957</v>
      </c>
      <c r="H82" s="135">
        <v>9800</v>
      </c>
      <c r="I82" s="134">
        <v>10150</v>
      </c>
    </row>
    <row r="83" spans="1:9" ht="12">
      <c r="A83" s="111"/>
      <c r="B83" s="18"/>
      <c r="C83" s="19"/>
      <c r="D83" s="11"/>
      <c r="E83" s="133"/>
      <c r="F83" s="134"/>
      <c r="G83" s="134"/>
      <c r="H83" s="135"/>
      <c r="I83" s="134"/>
    </row>
    <row r="84" spans="1:9" ht="12">
      <c r="A84" s="111"/>
      <c r="B84" s="18"/>
      <c r="C84" s="19"/>
      <c r="D84" s="11" t="s">
        <v>17</v>
      </c>
      <c r="E84" s="135">
        <f>F84+G84+H84+I84</f>
        <v>66017</v>
      </c>
      <c r="F84" s="134"/>
      <c r="G84" s="134">
        <v>26967</v>
      </c>
      <c r="H84" s="135">
        <v>18950</v>
      </c>
      <c r="I84" s="134">
        <v>20100</v>
      </c>
    </row>
    <row r="85" spans="1:9" ht="12">
      <c r="A85" s="111"/>
      <c r="B85" s="18"/>
      <c r="C85" s="19"/>
      <c r="D85" s="11"/>
      <c r="E85" s="133"/>
      <c r="F85" s="134"/>
      <c r="G85" s="134"/>
      <c r="H85" s="135"/>
      <c r="I85" s="134"/>
    </row>
    <row r="86" spans="1:9" ht="12">
      <c r="A86" s="111"/>
      <c r="B86" s="18"/>
      <c r="C86" s="19"/>
      <c r="D86" s="11"/>
      <c r="E86" s="133"/>
      <c r="F86" s="134"/>
      <c r="G86" s="134"/>
      <c r="H86" s="135"/>
      <c r="I86" s="134"/>
    </row>
    <row r="87" spans="1:16" ht="12">
      <c r="A87" s="119"/>
      <c r="B87" s="101"/>
      <c r="C87" s="84"/>
      <c r="D87" s="12" t="s">
        <v>18</v>
      </c>
      <c r="E87" s="135">
        <f>F87+G87+H87+I87</f>
        <v>7440</v>
      </c>
      <c r="F87" s="140">
        <v>3000</v>
      </c>
      <c r="G87" s="140">
        <v>1790</v>
      </c>
      <c r="H87" s="141">
        <v>1250</v>
      </c>
      <c r="I87" s="140">
        <v>1400</v>
      </c>
      <c r="J87" s="9"/>
      <c r="K87" s="9"/>
      <c r="L87" s="9"/>
      <c r="M87" s="9"/>
      <c r="N87" s="9"/>
      <c r="O87" s="10"/>
      <c r="P87" s="10"/>
    </row>
    <row r="88" spans="1:16" ht="12">
      <c r="A88" s="119"/>
      <c r="B88" s="101"/>
      <c r="C88" s="84"/>
      <c r="D88" s="12"/>
      <c r="E88" s="144"/>
      <c r="F88" s="140"/>
      <c r="G88" s="140"/>
      <c r="H88" s="141"/>
      <c r="I88" s="144"/>
      <c r="J88" s="9"/>
      <c r="K88" s="9"/>
      <c r="L88" s="9"/>
      <c r="M88" s="9"/>
      <c r="N88" s="9"/>
      <c r="O88" s="10"/>
      <c r="P88" s="10"/>
    </row>
    <row r="89" spans="1:17" ht="12">
      <c r="A89" s="119"/>
      <c r="B89" s="110" t="s">
        <v>19</v>
      </c>
      <c r="C89" s="103"/>
      <c r="D89" s="12"/>
      <c r="E89" s="156">
        <f>SUM(E82:E88)</f>
        <v>107364</v>
      </c>
      <c r="F89" s="156">
        <f>SUM(F82:F88)</f>
        <v>3000</v>
      </c>
      <c r="G89" s="156">
        <f>SUM(G82:G88)</f>
        <v>42714</v>
      </c>
      <c r="H89" s="156">
        <f>SUM(H82:H88)</f>
        <v>30000</v>
      </c>
      <c r="I89" s="150">
        <f>SUM(I82:I88)</f>
        <v>31650</v>
      </c>
      <c r="J89" s="9"/>
      <c r="K89" s="9"/>
      <c r="L89" s="9"/>
      <c r="M89" s="9"/>
      <c r="N89" s="9"/>
      <c r="O89" s="10"/>
      <c r="P89" s="10"/>
      <c r="Q89" s="10"/>
    </row>
    <row r="90" spans="1:17" ht="12">
      <c r="A90" s="111">
        <v>5</v>
      </c>
      <c r="B90" s="109" t="s">
        <v>39</v>
      </c>
      <c r="C90" s="21"/>
      <c r="D90" s="11"/>
      <c r="E90" s="151"/>
      <c r="F90" s="134"/>
      <c r="G90" s="152"/>
      <c r="H90" s="135"/>
      <c r="I90" s="152"/>
      <c r="J90" s="9"/>
      <c r="K90" s="9"/>
      <c r="L90" s="9"/>
      <c r="M90" s="9"/>
      <c r="N90" s="9"/>
      <c r="O90" s="9"/>
      <c r="P90" s="9"/>
      <c r="Q90" s="9"/>
    </row>
    <row r="91" spans="1:17" ht="12">
      <c r="A91" s="119"/>
      <c r="B91" s="110" t="s">
        <v>40</v>
      </c>
      <c r="C91" s="103"/>
      <c r="D91" s="12"/>
      <c r="E91" s="149"/>
      <c r="F91" s="140"/>
      <c r="G91" s="140"/>
      <c r="H91" s="141"/>
      <c r="I91" s="140"/>
      <c r="J91" s="9"/>
      <c r="K91" s="9"/>
      <c r="L91" s="9"/>
      <c r="M91" s="9"/>
      <c r="N91" s="9"/>
      <c r="O91" s="9"/>
      <c r="P91" s="9"/>
      <c r="Q91" s="9"/>
    </row>
    <row r="92" spans="1:17" ht="12">
      <c r="A92" s="119"/>
      <c r="B92" s="12"/>
      <c r="C92" s="103"/>
      <c r="D92" s="11" t="s">
        <v>15</v>
      </c>
      <c r="E92" s="135">
        <f>F92+G92+H92+I92</f>
        <v>19000</v>
      </c>
      <c r="F92" s="140">
        <v>4000</v>
      </c>
      <c r="G92" s="140">
        <v>7000</v>
      </c>
      <c r="H92" s="141">
        <v>4000</v>
      </c>
      <c r="I92" s="140">
        <v>4000</v>
      </c>
      <c r="J92" s="9"/>
      <c r="K92" s="9"/>
      <c r="L92" s="9"/>
      <c r="M92" s="9"/>
      <c r="N92" s="9"/>
      <c r="O92" s="9"/>
      <c r="P92" s="9"/>
      <c r="Q92" s="9"/>
    </row>
    <row r="93" spans="1:9" ht="12">
      <c r="A93" s="114"/>
      <c r="B93" s="132" t="s">
        <v>19</v>
      </c>
      <c r="C93" s="51"/>
      <c r="D93" s="108"/>
      <c r="E93" s="139">
        <f>SUM(E92)</f>
        <v>19000</v>
      </c>
      <c r="F93" s="139">
        <f>SUM(F92)</f>
        <v>4000</v>
      </c>
      <c r="G93" s="139">
        <f>SUM(G92)</f>
        <v>7000</v>
      </c>
      <c r="H93" s="139">
        <f>SUM(H92)</f>
        <v>4000</v>
      </c>
      <c r="I93" s="146">
        <f>SUM(I92)</f>
        <v>4000</v>
      </c>
    </row>
    <row r="94" spans="1:9" ht="12">
      <c r="A94" s="114"/>
      <c r="B94" s="108"/>
      <c r="C94" s="51"/>
      <c r="D94" s="108"/>
      <c r="E94" s="153"/>
      <c r="F94" s="144"/>
      <c r="G94" s="141"/>
      <c r="H94" s="144"/>
      <c r="I94" s="144"/>
    </row>
    <row r="95" spans="1:9" ht="12">
      <c r="A95" s="114"/>
      <c r="B95" s="108"/>
      <c r="C95" s="51"/>
      <c r="D95" s="108"/>
      <c r="E95" s="153"/>
      <c r="F95" s="140"/>
      <c r="G95" s="141"/>
      <c r="H95" s="140"/>
      <c r="I95" s="140"/>
    </row>
    <row r="96" spans="1:9" ht="12">
      <c r="A96" s="129"/>
      <c r="B96" s="11"/>
      <c r="C96" s="21"/>
      <c r="D96" s="11"/>
      <c r="E96" s="154"/>
      <c r="F96" s="140"/>
      <c r="G96" s="141"/>
      <c r="H96" s="140"/>
      <c r="I96" s="140"/>
    </row>
    <row r="97" spans="1:10" ht="12">
      <c r="A97" s="114"/>
      <c r="B97" s="112" t="s">
        <v>41</v>
      </c>
      <c r="C97" s="113"/>
      <c r="D97" s="112"/>
      <c r="E97" s="155">
        <f>E89+E79+E73+E66+E59+E52+E44+E33+E28+E23+E16+E93</f>
        <v>250665</v>
      </c>
      <c r="F97" s="155">
        <f>F89+F79+F73+F66+F59+F52+F44+F33+F28+F23+F16+F93</f>
        <v>28706</v>
      </c>
      <c r="G97" s="155">
        <f>G89+G79+G73+G66+G59+G52+G44+G33+G28+G23+G16+G93</f>
        <v>111929</v>
      </c>
      <c r="H97" s="155">
        <f>H89+H79+H73+H66+H59+H52+H44+H33+H28+H23+H16+H93</f>
        <v>55000</v>
      </c>
      <c r="I97" s="156">
        <f>I89+I79+I73+I66+I59+I52+I44+I33+I28+I23+I16+I93</f>
        <v>55030</v>
      </c>
      <c r="J97" s="16"/>
    </row>
    <row r="98" spans="1:10" ht="12">
      <c r="A98" s="114"/>
      <c r="B98" s="112" t="s">
        <v>42</v>
      </c>
      <c r="C98" s="113"/>
      <c r="D98" s="112"/>
      <c r="E98" s="157"/>
      <c r="F98" s="140"/>
      <c r="G98" s="144"/>
      <c r="H98" s="140"/>
      <c r="I98" s="144"/>
      <c r="J98" s="16"/>
    </row>
    <row r="99" spans="1:10" ht="12">
      <c r="A99" s="114"/>
      <c r="B99" s="108" t="s">
        <v>15</v>
      </c>
      <c r="C99" s="51"/>
      <c r="D99" s="108"/>
      <c r="E99" s="158">
        <f>E92+E82+E53+E37+E30+E10+E45+E67+E60+E17</f>
        <v>90553</v>
      </c>
      <c r="F99" s="158">
        <f>F92+F82+F53+F37+F30+F10+F45+F67+F60+F17</f>
        <v>13946</v>
      </c>
      <c r="G99" s="158">
        <f>G92+G82+G53+G37+G30+G10+G45+G67+G60+G17</f>
        <v>37957</v>
      </c>
      <c r="H99" s="158">
        <f>H92+H82+H53+H37+H30+H10+H45+H67+H60+H17</f>
        <v>15800</v>
      </c>
      <c r="I99" s="159">
        <f>I92+I82+I53+I37+I30+I10+I45+I67+I60+I17</f>
        <v>22850</v>
      </c>
      <c r="J99" s="16"/>
    </row>
    <row r="100" spans="1:10" ht="12">
      <c r="A100" s="114"/>
      <c r="B100" s="108" t="s">
        <v>17</v>
      </c>
      <c r="C100" s="51"/>
      <c r="D100" s="108"/>
      <c r="E100" s="153">
        <f>E84+E76+E69+E63+E55+E47+E39+E25+E20+E12</f>
        <v>140157</v>
      </c>
      <c r="F100" s="153">
        <f>F84+F76+F69+F63+F55+F47+F39+F25+F20+F12</f>
        <v>9460</v>
      </c>
      <c r="G100" s="153">
        <f>G84+G76+G69+G63+G55+G47+G39+G25+G20+G12</f>
        <v>67247</v>
      </c>
      <c r="H100" s="153">
        <f>H84+H76+H69+H63+H55+H47+H39+H25+H20+H12</f>
        <v>36150</v>
      </c>
      <c r="I100" s="139">
        <f>I84+I76+I69+I63+I55+I47+I39+I25+I20+I12</f>
        <v>27300</v>
      </c>
      <c r="J100" s="16"/>
    </row>
    <row r="101" spans="1:9" ht="12">
      <c r="A101" s="114"/>
      <c r="B101" s="108" t="s">
        <v>18</v>
      </c>
      <c r="C101" s="51"/>
      <c r="D101" s="108"/>
      <c r="E101" s="153">
        <f>E87+E72+E65+E58+E50+E42+E27+E22+E15+E78+E32</f>
        <v>19955</v>
      </c>
      <c r="F101" s="153">
        <f>F87+F72+F65+F58+F50+F42+F27+F22+F15+F78+F32</f>
        <v>5300</v>
      </c>
      <c r="G101" s="153">
        <f>G87+G72+G65+G58+G50+G42+G27+G22+G15+G78+G32</f>
        <v>6725</v>
      </c>
      <c r="H101" s="153">
        <f>H87+H72+H65+H58+H50+H42+H27+H22+H15+H78+H32</f>
        <v>3050</v>
      </c>
      <c r="I101" s="139">
        <f>I87+I72+I65+I58+I50+I42+I27+I22+I15+I78+I32</f>
        <v>4880</v>
      </c>
    </row>
    <row r="102" spans="1:9" ht="12">
      <c r="A102" s="114"/>
      <c r="B102" s="108" t="s">
        <v>43</v>
      </c>
      <c r="C102" s="51"/>
      <c r="D102" s="108"/>
      <c r="E102" s="116">
        <v>0</v>
      </c>
      <c r="F102" s="117">
        <v>0</v>
      </c>
      <c r="G102" s="117">
        <v>0</v>
      </c>
      <c r="H102" s="118">
        <v>0</v>
      </c>
      <c r="I102" s="117">
        <v>0</v>
      </c>
    </row>
    <row r="103" spans="1:9" ht="12.75" customHeight="1">
      <c r="A103" s="131"/>
      <c r="B103" s="104" t="s">
        <v>44</v>
      </c>
      <c r="C103" s="115"/>
      <c r="D103" s="104"/>
      <c r="E103" s="166">
        <v>0</v>
      </c>
      <c r="F103" s="166">
        <v>0</v>
      </c>
      <c r="G103" s="166">
        <v>0</v>
      </c>
      <c r="H103" s="166">
        <v>0</v>
      </c>
      <c r="I103" s="160"/>
    </row>
    <row r="104" spans="1:9" ht="12">
      <c r="A104" s="130"/>
      <c r="B104" s="12" t="s">
        <v>45</v>
      </c>
      <c r="C104" s="103"/>
      <c r="D104" s="12"/>
      <c r="E104" s="167"/>
      <c r="F104" s="167"/>
      <c r="G104" s="168"/>
      <c r="H104" s="168"/>
      <c r="I104" s="161">
        <v>0</v>
      </c>
    </row>
    <row r="105" spans="1:9" ht="12">
      <c r="A105" s="9"/>
      <c r="B105" s="17"/>
      <c r="C105" s="17"/>
      <c r="D105" s="17"/>
      <c r="E105" s="22"/>
      <c r="F105" s="22"/>
      <c r="G105" s="22"/>
      <c r="H105" s="22"/>
      <c r="I105" s="22"/>
    </row>
    <row r="106" spans="1:9" ht="12">
      <c r="A106" s="9"/>
      <c r="B106" s="17"/>
      <c r="C106" s="17"/>
      <c r="D106" s="17"/>
      <c r="E106" s="14"/>
      <c r="F106" s="9"/>
      <c r="G106" s="9"/>
      <c r="H106" s="9"/>
      <c r="I106" s="9"/>
    </row>
    <row r="107" spans="1:9" ht="12">
      <c r="A107" s="9"/>
      <c r="B107" s="23"/>
      <c r="C107" s="23"/>
      <c r="D107" s="23"/>
      <c r="E107" s="14"/>
      <c r="F107" s="9"/>
      <c r="G107" s="9"/>
      <c r="H107" s="9"/>
      <c r="I107" s="9"/>
    </row>
    <row r="110" spans="2:4" ht="12">
      <c r="B110" s="24"/>
      <c r="C110" s="24"/>
      <c r="D110" s="24"/>
    </row>
  </sheetData>
  <mergeCells count="7">
    <mergeCell ref="A2:I3"/>
    <mergeCell ref="E103:E104"/>
    <mergeCell ref="F103:F104"/>
    <mergeCell ref="G103:G104"/>
    <mergeCell ref="H103:H104"/>
    <mergeCell ref="F6:I6"/>
    <mergeCell ref="A4:I4"/>
  </mergeCells>
  <printOptions/>
  <pageMargins left="0.7874015748031497" right="0" top="0.7480314960629921" bottom="0.7480314960629921" header="0.1574803149606299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B141"/>
  <sheetViews>
    <sheetView tabSelected="1" workbookViewId="0" topLeftCell="A1">
      <selection activeCell="K7" sqref="K7"/>
    </sheetView>
  </sheetViews>
  <sheetFormatPr defaultColWidth="9.00390625" defaultRowHeight="12.75"/>
  <cols>
    <col min="1" max="1" width="5.625" style="25" customWidth="1"/>
    <col min="2" max="2" width="47.125" style="25" customWidth="1"/>
    <col min="3" max="3" width="25.375" style="26" customWidth="1"/>
    <col min="4" max="4" width="12.375" style="25" customWidth="1"/>
    <col min="5" max="5" width="8.625" style="25" customWidth="1"/>
    <col min="6" max="6" width="8.25390625" style="25" customWidth="1"/>
    <col min="7" max="7" width="8.75390625" style="25" customWidth="1"/>
    <col min="8" max="8" width="8.625" style="25" customWidth="1"/>
    <col min="9" max="16384" width="9.125" style="25" customWidth="1"/>
  </cols>
  <sheetData>
    <row r="2" spans="2:5" s="27" customFormat="1" ht="14.25">
      <c r="B2" s="28"/>
      <c r="C2" s="29"/>
      <c r="D2" s="28"/>
      <c r="E2" s="28"/>
    </row>
    <row r="3" spans="1:9" s="27" customFormat="1" ht="18" customHeight="1">
      <c r="A3" s="174" t="s">
        <v>121</v>
      </c>
      <c r="B3" s="172"/>
      <c r="C3" s="172"/>
      <c r="D3" s="172"/>
      <c r="E3" s="172"/>
      <c r="F3" s="172"/>
      <c r="G3" s="172"/>
      <c r="H3" s="172"/>
      <c r="I3" s="172"/>
    </row>
    <row r="4" spans="2:5" s="27" customFormat="1" ht="14.25">
      <c r="B4" s="28"/>
      <c r="C4" s="29"/>
      <c r="D4" s="28"/>
      <c r="E4" s="28"/>
    </row>
    <row r="5" spans="1:8" ht="12.75">
      <c r="A5" s="178"/>
      <c r="B5" s="179"/>
      <c r="C5" s="34" t="s">
        <v>4</v>
      </c>
      <c r="D5" s="35"/>
      <c r="E5" s="36"/>
      <c r="F5" s="36"/>
      <c r="G5" s="36"/>
      <c r="H5" s="180"/>
    </row>
    <row r="6" spans="1:8" ht="12.75">
      <c r="A6" s="60" t="s">
        <v>1</v>
      </c>
      <c r="B6" s="31" t="s">
        <v>2</v>
      </c>
      <c r="C6" s="33" t="s">
        <v>7</v>
      </c>
      <c r="D6" s="34" t="s">
        <v>5</v>
      </c>
      <c r="E6" s="36" t="s">
        <v>46</v>
      </c>
      <c r="F6" s="36"/>
      <c r="G6" s="37"/>
      <c r="H6" s="180"/>
    </row>
    <row r="7" spans="1:8" ht="12.75">
      <c r="A7" s="69"/>
      <c r="B7" s="38"/>
      <c r="C7" s="40"/>
      <c r="D7" s="41" t="s">
        <v>98</v>
      </c>
      <c r="E7" s="42" t="s">
        <v>8</v>
      </c>
      <c r="F7" s="41" t="s">
        <v>9</v>
      </c>
      <c r="G7" s="43" t="s">
        <v>10</v>
      </c>
      <c r="H7" s="43" t="s">
        <v>11</v>
      </c>
    </row>
    <row r="8" spans="1:14" ht="12.75">
      <c r="A8" s="82">
        <v>1</v>
      </c>
      <c r="B8" s="81" t="s">
        <v>47</v>
      </c>
      <c r="C8" s="50"/>
      <c r="D8" s="49"/>
      <c r="E8" s="83"/>
      <c r="F8" s="48"/>
      <c r="G8" s="58"/>
      <c r="H8" s="48"/>
      <c r="I8" s="44"/>
      <c r="J8" s="44"/>
      <c r="K8" s="44"/>
      <c r="L8" s="44"/>
      <c r="M8" s="44"/>
      <c r="N8" s="44"/>
    </row>
    <row r="9" spans="1:14" ht="12.75">
      <c r="A9" s="86"/>
      <c r="B9" s="84" t="s">
        <v>48</v>
      </c>
      <c r="C9" s="86"/>
      <c r="D9" s="87"/>
      <c r="E9" s="88"/>
      <c r="F9" s="89"/>
      <c r="G9" s="90"/>
      <c r="H9" s="89"/>
      <c r="I9" s="44"/>
      <c r="J9" s="44"/>
      <c r="K9" s="44"/>
      <c r="L9" s="44"/>
      <c r="M9" s="44"/>
      <c r="N9" s="44"/>
    </row>
    <row r="10" spans="1:14" ht="12.75">
      <c r="A10" s="50"/>
      <c r="B10" s="19"/>
      <c r="C10" s="57" t="s">
        <v>17</v>
      </c>
      <c r="D10" s="195">
        <f>E10+F10+G10+H10</f>
        <v>2500</v>
      </c>
      <c r="E10" s="47">
        <v>1000</v>
      </c>
      <c r="F10" s="48">
        <v>1500</v>
      </c>
      <c r="G10" s="48"/>
      <c r="H10" s="48"/>
      <c r="I10" s="44"/>
      <c r="J10" s="44"/>
      <c r="K10" s="44"/>
      <c r="L10" s="44"/>
      <c r="M10" s="44"/>
      <c r="N10" s="44"/>
    </row>
    <row r="11" spans="1:14" ht="12.75">
      <c r="A11" s="50"/>
      <c r="B11" s="19"/>
      <c r="C11" s="57"/>
      <c r="D11" s="219"/>
      <c r="E11" s="47"/>
      <c r="F11" s="48"/>
      <c r="G11" s="48"/>
      <c r="H11" s="48"/>
      <c r="I11" s="44"/>
      <c r="J11" s="44"/>
      <c r="K11" s="44"/>
      <c r="L11" s="44"/>
      <c r="M11" s="44"/>
      <c r="N11" s="44"/>
    </row>
    <row r="12" spans="1:14" ht="12.75">
      <c r="A12" s="53"/>
      <c r="B12" s="51" t="s">
        <v>19</v>
      </c>
      <c r="C12" s="53"/>
      <c r="D12" s="220">
        <f>E12+F12+G12+H12</f>
        <v>2500</v>
      </c>
      <c r="E12" s="54">
        <f>SUM(E10:E11)</f>
        <v>1000</v>
      </c>
      <c r="F12" s="55">
        <f>SUM(F10:F11)</f>
        <v>1500</v>
      </c>
      <c r="G12" s="55">
        <f>SUM(G10:G11)</f>
        <v>0</v>
      </c>
      <c r="H12" s="55">
        <f>SUM(H10:H11)</f>
        <v>0</v>
      </c>
      <c r="I12" s="44"/>
      <c r="J12" s="44"/>
      <c r="K12" s="44"/>
      <c r="L12" s="44"/>
      <c r="M12" s="44"/>
      <c r="N12" s="44"/>
    </row>
    <row r="13" spans="1:14" ht="12.75">
      <c r="A13" s="50"/>
      <c r="B13" s="99"/>
      <c r="C13" s="59"/>
      <c r="D13" s="221"/>
      <c r="E13" s="91"/>
      <c r="F13" s="48"/>
      <c r="G13" s="58"/>
      <c r="H13" s="48"/>
      <c r="I13" s="44"/>
      <c r="J13" s="44"/>
      <c r="K13" s="44"/>
      <c r="L13" s="44"/>
      <c r="M13" s="44"/>
      <c r="N13" s="44"/>
    </row>
    <row r="14" spans="1:14" ht="12.75">
      <c r="A14" s="86"/>
      <c r="B14" s="101"/>
      <c r="C14" s="90"/>
      <c r="D14" s="222"/>
      <c r="E14" s="89"/>
      <c r="F14" s="89"/>
      <c r="G14" s="90"/>
      <c r="H14" s="89"/>
      <c r="I14" s="44"/>
      <c r="J14" s="44"/>
      <c r="K14" s="44"/>
      <c r="L14" s="44"/>
      <c r="M14" s="44"/>
      <c r="N14" s="44"/>
    </row>
    <row r="15" spans="1:14" ht="12.75">
      <c r="A15" s="50">
        <v>2</v>
      </c>
      <c r="B15" s="56" t="s">
        <v>49</v>
      </c>
      <c r="C15" s="57" t="s">
        <v>17</v>
      </c>
      <c r="D15" s="195">
        <f>E15+F15+G15+H15</f>
        <v>3500</v>
      </c>
      <c r="E15" s="47">
        <v>1500</v>
      </c>
      <c r="F15" s="48">
        <v>2000</v>
      </c>
      <c r="G15" s="48"/>
      <c r="H15" s="48"/>
      <c r="I15" s="44"/>
      <c r="J15" s="44"/>
      <c r="K15" s="44"/>
      <c r="L15" s="44"/>
      <c r="M15" s="44"/>
      <c r="N15" s="44"/>
    </row>
    <row r="16" spans="1:14" ht="12.75">
      <c r="A16" s="50"/>
      <c r="B16" s="56" t="s">
        <v>95</v>
      </c>
      <c r="C16" s="57"/>
      <c r="D16" s="195"/>
      <c r="E16" s="47"/>
      <c r="F16" s="48"/>
      <c r="G16" s="48"/>
      <c r="H16" s="48"/>
      <c r="I16" s="44"/>
      <c r="J16" s="44"/>
      <c r="K16" s="44"/>
      <c r="L16" s="44"/>
      <c r="M16" s="44"/>
      <c r="N16" s="44"/>
    </row>
    <row r="17" spans="1:14" ht="12.75">
      <c r="A17" s="53"/>
      <c r="B17" s="175" t="s">
        <v>19</v>
      </c>
      <c r="C17" s="53"/>
      <c r="D17" s="192">
        <f>E17+F17+G17+H17</f>
        <v>3500</v>
      </c>
      <c r="E17" s="192">
        <f>SUM(E15:E16)</f>
        <v>1500</v>
      </c>
      <c r="F17" s="192">
        <f>SUM(F15:F16)</f>
        <v>2000</v>
      </c>
      <c r="G17" s="192">
        <f>SUM(G15:G16)</f>
        <v>0</v>
      </c>
      <c r="H17" s="192">
        <f>SUM(H15:H16)</f>
        <v>0</v>
      </c>
      <c r="I17" s="44"/>
      <c r="J17" s="44"/>
      <c r="K17" s="44"/>
      <c r="L17" s="44"/>
      <c r="M17" s="44"/>
      <c r="N17" s="44"/>
    </row>
    <row r="18" spans="1:14" ht="12.75">
      <c r="A18" s="181">
        <v>3</v>
      </c>
      <c r="B18" s="45" t="s">
        <v>50</v>
      </c>
      <c r="C18" s="57"/>
      <c r="D18" s="58"/>
      <c r="E18" s="47"/>
      <c r="F18" s="48"/>
      <c r="G18" s="58"/>
      <c r="H18" s="48"/>
      <c r="I18" s="44"/>
      <c r="J18" s="44"/>
      <c r="K18" s="44"/>
      <c r="L18" s="44"/>
      <c r="M18" s="44"/>
      <c r="N18" s="44"/>
    </row>
    <row r="19" spans="1:14" ht="12.75">
      <c r="A19" s="182"/>
      <c r="B19" s="85"/>
      <c r="C19" s="86"/>
      <c r="D19" s="87"/>
      <c r="E19" s="88"/>
      <c r="F19" s="89"/>
      <c r="G19" s="90"/>
      <c r="H19" s="89"/>
      <c r="I19" s="44"/>
      <c r="J19" s="44"/>
      <c r="K19" s="44"/>
      <c r="L19" s="44"/>
      <c r="M19" s="44"/>
      <c r="N19" s="44"/>
    </row>
    <row r="20" spans="1:14" ht="12.75">
      <c r="A20" s="62" t="s">
        <v>109</v>
      </c>
      <c r="B20" s="48" t="s">
        <v>49</v>
      </c>
      <c r="C20" s="57" t="s">
        <v>15</v>
      </c>
      <c r="D20" s="195">
        <f>E20+F20+G20+H20</f>
        <v>10900</v>
      </c>
      <c r="E20" s="47"/>
      <c r="F20" s="48">
        <v>4000</v>
      </c>
      <c r="G20" s="58">
        <v>6900</v>
      </c>
      <c r="H20" s="48"/>
      <c r="I20" s="44"/>
      <c r="J20" s="44"/>
      <c r="K20" s="44"/>
      <c r="L20" s="44"/>
      <c r="M20" s="44"/>
      <c r="N20" s="44"/>
    </row>
    <row r="21" spans="1:14" ht="12.75">
      <c r="A21" s="181"/>
      <c r="B21" s="48" t="s">
        <v>51</v>
      </c>
      <c r="C21" s="57"/>
      <c r="D21" s="200"/>
      <c r="E21" s="47"/>
      <c r="F21" s="48"/>
      <c r="G21" s="58"/>
      <c r="H21" s="48"/>
      <c r="I21" s="44"/>
      <c r="J21" s="44"/>
      <c r="K21" s="44"/>
      <c r="L21" s="44"/>
      <c r="M21" s="44"/>
      <c r="N21" s="44"/>
    </row>
    <row r="22" spans="1:14" ht="12.75">
      <c r="A22" s="181"/>
      <c r="B22" s="60" t="s">
        <v>52</v>
      </c>
      <c r="C22" s="57" t="s">
        <v>17</v>
      </c>
      <c r="D22" s="195">
        <f>E22+F22+G22+H22</f>
        <v>2200</v>
      </c>
      <c r="E22" s="47">
        <v>2200</v>
      </c>
      <c r="F22" s="48"/>
      <c r="G22" s="58"/>
      <c r="H22" s="48"/>
      <c r="I22" s="44"/>
      <c r="J22" s="44"/>
      <c r="K22" s="44"/>
      <c r="L22" s="44"/>
      <c r="M22" s="44"/>
      <c r="N22" s="44"/>
    </row>
    <row r="23" spans="1:14" ht="12.75">
      <c r="A23" s="181"/>
      <c r="B23" s="48" t="s">
        <v>63</v>
      </c>
      <c r="C23" s="57"/>
      <c r="D23" s="200"/>
      <c r="E23" s="47"/>
      <c r="F23" s="48"/>
      <c r="G23" s="58"/>
      <c r="H23" s="48"/>
      <c r="I23" s="44"/>
      <c r="J23" s="44"/>
      <c r="K23" s="44"/>
      <c r="L23" s="44"/>
      <c r="M23" s="44"/>
      <c r="N23" s="44"/>
    </row>
    <row r="24" spans="1:14" ht="12.75">
      <c r="A24" s="181"/>
      <c r="B24" s="48" t="s">
        <v>64</v>
      </c>
      <c r="C24" s="57" t="s">
        <v>53</v>
      </c>
      <c r="D24" s="195">
        <f>E24+F24+G24+H24</f>
        <v>1500</v>
      </c>
      <c r="E24" s="47">
        <v>1500</v>
      </c>
      <c r="F24" s="48">
        <v>0</v>
      </c>
      <c r="G24" s="58"/>
      <c r="H24" s="48"/>
      <c r="I24" s="44"/>
      <c r="J24" s="44"/>
      <c r="K24" s="44"/>
      <c r="L24" s="44"/>
      <c r="M24" s="44"/>
      <c r="N24" s="44"/>
    </row>
    <row r="25" spans="1:14" ht="12.75">
      <c r="A25" s="183"/>
      <c r="B25" s="52" t="s">
        <v>19</v>
      </c>
      <c r="C25" s="53"/>
      <c r="D25" s="218">
        <f>SUM(D20:D24)</f>
        <v>14600</v>
      </c>
      <c r="E25" s="176">
        <f>SUM(E20:E24)</f>
        <v>3700</v>
      </c>
      <c r="F25" s="176">
        <f>SUM(F20:F24)</f>
        <v>4000</v>
      </c>
      <c r="G25" s="176">
        <f>SUM(G20:G24)</f>
        <v>6900</v>
      </c>
      <c r="H25" s="52">
        <f>SUM(H20:H24)</f>
        <v>0</v>
      </c>
      <c r="I25" s="44"/>
      <c r="J25" s="44"/>
      <c r="K25" s="44"/>
      <c r="L25" s="44"/>
      <c r="M25" s="44"/>
      <c r="N25" s="44"/>
    </row>
    <row r="26" spans="1:14" ht="12.75">
      <c r="A26" s="181"/>
      <c r="B26" s="45"/>
      <c r="C26" s="50"/>
      <c r="D26" s="49"/>
      <c r="E26" s="47"/>
      <c r="F26" s="48"/>
      <c r="G26" s="58"/>
      <c r="H26" s="48"/>
      <c r="I26" s="44"/>
      <c r="J26" s="44"/>
      <c r="K26" s="44"/>
      <c r="L26" s="44"/>
      <c r="M26" s="44"/>
      <c r="N26" s="44"/>
    </row>
    <row r="27" spans="1:8" ht="12.75">
      <c r="A27" s="62" t="s">
        <v>110</v>
      </c>
      <c r="B27" s="61" t="s">
        <v>20</v>
      </c>
      <c r="C27" s="46" t="s">
        <v>17</v>
      </c>
      <c r="D27" s="195">
        <f>E27+F27+G27+H27</f>
        <v>4000</v>
      </c>
      <c r="E27" s="62"/>
      <c r="F27" s="60">
        <v>4000</v>
      </c>
      <c r="G27" s="32"/>
      <c r="H27" s="60"/>
    </row>
    <row r="28" spans="1:8" ht="12.75">
      <c r="A28" s="62"/>
      <c r="B28" s="60" t="s">
        <v>54</v>
      </c>
      <c r="C28" s="46"/>
      <c r="D28" s="197"/>
      <c r="E28" s="62"/>
      <c r="F28" s="60"/>
      <c r="G28" s="32"/>
      <c r="H28" s="60"/>
    </row>
    <row r="29" spans="1:8" ht="12.75">
      <c r="A29" s="62"/>
      <c r="B29" s="60" t="s">
        <v>96</v>
      </c>
      <c r="C29" s="46"/>
      <c r="D29" s="197"/>
      <c r="E29" s="62"/>
      <c r="F29" s="60"/>
      <c r="G29" s="32"/>
      <c r="H29" s="60"/>
    </row>
    <row r="30" spans="1:8" ht="12.75">
      <c r="A30" s="62"/>
      <c r="B30" s="60"/>
      <c r="C30" s="46" t="s">
        <v>18</v>
      </c>
      <c r="D30" s="195">
        <f>E30+F30+G30+H30</f>
        <v>1500</v>
      </c>
      <c r="E30" s="62"/>
      <c r="F30" s="60">
        <v>1500</v>
      </c>
      <c r="G30" s="32"/>
      <c r="H30" s="60"/>
    </row>
    <row r="31" spans="1:8" ht="12.75">
      <c r="A31" s="62"/>
      <c r="B31" s="60"/>
      <c r="C31" s="46"/>
      <c r="D31" s="197"/>
      <c r="E31" s="62"/>
      <c r="F31" s="60"/>
      <c r="G31" s="32"/>
      <c r="H31" s="60"/>
    </row>
    <row r="32" spans="1:8" ht="12.75">
      <c r="A32" s="65"/>
      <c r="B32" s="73" t="s">
        <v>19</v>
      </c>
      <c r="C32" s="43"/>
      <c r="D32" s="192">
        <f>E32+F32+G32+H32</f>
        <v>5500</v>
      </c>
      <c r="E32" s="193">
        <f>SUM(E27:E31)</f>
        <v>0</v>
      </c>
      <c r="F32" s="194">
        <f>SUM(F27:F31)</f>
        <v>5500</v>
      </c>
      <c r="G32" s="193">
        <f>SUM(G27:G31)</f>
        <v>0</v>
      </c>
      <c r="H32" s="193">
        <f>SUM(H27:H31)</f>
        <v>0</v>
      </c>
    </row>
    <row r="33" spans="1:8" ht="12.75">
      <c r="A33" s="214" t="s">
        <v>55</v>
      </c>
      <c r="B33" s="178" t="s">
        <v>56</v>
      </c>
      <c r="C33" s="34" t="s">
        <v>15</v>
      </c>
      <c r="D33" s="215"/>
      <c r="E33" s="214"/>
      <c r="F33" s="178"/>
      <c r="G33" s="216"/>
      <c r="H33" s="178"/>
    </row>
    <row r="34" spans="1:8" ht="12.75">
      <c r="A34" s="62"/>
      <c r="B34" s="60" t="s">
        <v>57</v>
      </c>
      <c r="C34" s="46"/>
      <c r="D34" s="64"/>
      <c r="E34" s="62"/>
      <c r="F34" s="60"/>
      <c r="G34" s="32"/>
      <c r="H34" s="60"/>
    </row>
    <row r="35" spans="1:8" ht="12.75">
      <c r="A35" s="62"/>
      <c r="B35" s="60" t="s">
        <v>58</v>
      </c>
      <c r="C35" s="46" t="s">
        <v>17</v>
      </c>
      <c r="D35" s="195">
        <f>E35+F35+G35+H35</f>
        <v>12400</v>
      </c>
      <c r="E35" s="62">
        <v>1000</v>
      </c>
      <c r="F35" s="60">
        <v>1700</v>
      </c>
      <c r="G35" s="61">
        <v>9700</v>
      </c>
      <c r="H35" s="60"/>
    </row>
    <row r="36" spans="1:8" ht="12.75">
      <c r="A36" s="62"/>
      <c r="B36" s="60" t="s">
        <v>59</v>
      </c>
      <c r="C36" s="46"/>
      <c r="D36" s="196"/>
      <c r="E36" s="62"/>
      <c r="F36" s="60"/>
      <c r="G36" s="32"/>
      <c r="H36" s="60"/>
    </row>
    <row r="37" spans="1:8" ht="12.75">
      <c r="A37" s="62"/>
      <c r="B37" s="60" t="s">
        <v>60</v>
      </c>
      <c r="C37" s="46"/>
      <c r="D37" s="196"/>
      <c r="E37" s="62"/>
      <c r="F37" s="60"/>
      <c r="G37" s="32"/>
      <c r="H37" s="60"/>
    </row>
    <row r="38" spans="1:8" ht="12.75">
      <c r="A38" s="40"/>
      <c r="B38" s="69"/>
      <c r="C38" s="41" t="s">
        <v>18</v>
      </c>
      <c r="D38" s="217">
        <f>E38+F38+G38+H38</f>
        <v>800</v>
      </c>
      <c r="E38" s="40"/>
      <c r="F38" s="69">
        <v>800</v>
      </c>
      <c r="G38" s="189"/>
      <c r="H38" s="69"/>
    </row>
    <row r="39" spans="1:28" ht="12.75">
      <c r="A39" s="65"/>
      <c r="B39" s="73" t="s">
        <v>19</v>
      </c>
      <c r="C39" s="43"/>
      <c r="D39" s="194">
        <f>SUM(D33:D38)</f>
        <v>13200</v>
      </c>
      <c r="E39" s="177">
        <f>SUM(E33:E38)</f>
        <v>1000</v>
      </c>
      <c r="F39" s="73">
        <f>SUM(F33:F38)</f>
        <v>2500</v>
      </c>
      <c r="G39" s="73">
        <f>SUM(G33:G38)</f>
        <v>9700</v>
      </c>
      <c r="H39" s="73">
        <f>SUM(H33:H38)</f>
        <v>0</v>
      </c>
      <c r="I39" s="32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</row>
    <row r="40" spans="1:28" ht="12.75">
      <c r="A40" s="62"/>
      <c r="B40" s="60"/>
      <c r="C40" s="46"/>
      <c r="D40" s="66"/>
      <c r="E40" s="62"/>
      <c r="F40" s="60"/>
      <c r="G40" s="32"/>
      <c r="H40" s="60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</row>
    <row r="41" spans="1:8" ht="12.75">
      <c r="A41" s="184" t="s">
        <v>111</v>
      </c>
      <c r="B41" s="60" t="s">
        <v>61</v>
      </c>
      <c r="C41" s="46" t="s">
        <v>17</v>
      </c>
      <c r="D41" s="195">
        <f>E41+F41+G41+H41</f>
        <v>3300</v>
      </c>
      <c r="E41" s="62">
        <v>1000</v>
      </c>
      <c r="F41" s="60">
        <v>2300</v>
      </c>
      <c r="G41" s="32"/>
      <c r="H41" s="60"/>
    </row>
    <row r="42" spans="1:8" ht="12.75">
      <c r="A42" s="62"/>
      <c r="B42" s="60" t="s">
        <v>62</v>
      </c>
      <c r="C42" s="46"/>
      <c r="D42" s="197"/>
      <c r="E42" s="62"/>
      <c r="F42" s="60"/>
      <c r="G42" s="32"/>
      <c r="H42" s="60"/>
    </row>
    <row r="43" spans="1:8" ht="12.75">
      <c r="A43" s="62"/>
      <c r="B43" s="60"/>
      <c r="C43" s="46"/>
      <c r="D43" s="197"/>
      <c r="E43" s="62"/>
      <c r="F43" s="60"/>
      <c r="G43" s="32"/>
      <c r="H43" s="60"/>
    </row>
    <row r="44" spans="1:8" ht="12.75">
      <c r="A44" s="62"/>
      <c r="B44" s="60"/>
      <c r="C44" s="46"/>
      <c r="D44" s="197"/>
      <c r="E44" s="62"/>
      <c r="F44" s="60"/>
      <c r="G44" s="32"/>
      <c r="H44" s="60"/>
    </row>
    <row r="45" spans="1:8" ht="12.75">
      <c r="A45" s="62"/>
      <c r="B45" s="60" t="s">
        <v>63</v>
      </c>
      <c r="C45" s="46"/>
      <c r="D45" s="197"/>
      <c r="E45" s="62"/>
      <c r="F45" s="60"/>
      <c r="G45" s="32"/>
      <c r="H45" s="60"/>
    </row>
    <row r="46" spans="1:8" ht="15" customHeight="1">
      <c r="A46" s="62"/>
      <c r="B46" s="60" t="s">
        <v>64</v>
      </c>
      <c r="C46" s="46" t="s">
        <v>18</v>
      </c>
      <c r="D46" s="195">
        <f>E46+F46+G46+H46</f>
        <v>2000</v>
      </c>
      <c r="E46" s="62">
        <v>1000</v>
      </c>
      <c r="F46" s="60">
        <v>1000</v>
      </c>
      <c r="G46" s="32"/>
      <c r="H46" s="60"/>
    </row>
    <row r="47" spans="1:8" ht="12.75">
      <c r="A47" s="185"/>
      <c r="B47" s="73" t="s">
        <v>19</v>
      </c>
      <c r="C47" s="43"/>
      <c r="D47" s="194">
        <f>SUM(D40:D46)</f>
        <v>5300</v>
      </c>
      <c r="E47" s="177">
        <f>SUM(E40:E46)</f>
        <v>2000</v>
      </c>
      <c r="F47" s="73">
        <f>SUM(F40:F46)</f>
        <v>3300</v>
      </c>
      <c r="G47" s="73">
        <f>SUM(G40:G46)</f>
        <v>0</v>
      </c>
      <c r="H47" s="73">
        <f>SUM(H40:H46)</f>
        <v>0</v>
      </c>
    </row>
    <row r="48" spans="1:8" ht="12.75">
      <c r="A48" s="62"/>
      <c r="B48" s="60"/>
      <c r="C48" s="46"/>
      <c r="D48" s="197"/>
      <c r="E48" s="62"/>
      <c r="F48" s="60"/>
      <c r="G48" s="32"/>
      <c r="H48" s="60"/>
    </row>
    <row r="49" spans="1:8" ht="12.75">
      <c r="A49" s="184" t="s">
        <v>112</v>
      </c>
      <c r="B49" s="60" t="s">
        <v>65</v>
      </c>
      <c r="C49" s="46" t="s">
        <v>17</v>
      </c>
      <c r="D49" s="195">
        <f>E49+F49+G49+H49</f>
        <v>1000</v>
      </c>
      <c r="E49" s="62">
        <v>1000</v>
      </c>
      <c r="F49" s="60"/>
      <c r="G49" s="32"/>
      <c r="H49" s="60"/>
    </row>
    <row r="50" spans="1:8" ht="12.75">
      <c r="A50" s="62"/>
      <c r="B50" s="60" t="s">
        <v>66</v>
      </c>
      <c r="C50" s="46"/>
      <c r="D50" s="197"/>
      <c r="E50" s="62"/>
      <c r="F50" s="60"/>
      <c r="G50" s="32"/>
      <c r="H50" s="60"/>
    </row>
    <row r="51" spans="1:8" ht="12.75">
      <c r="A51" s="62"/>
      <c r="B51" s="60" t="s">
        <v>63</v>
      </c>
      <c r="C51" s="46"/>
      <c r="D51" s="197"/>
      <c r="E51" s="62"/>
      <c r="F51" s="60"/>
      <c r="G51" s="32"/>
      <c r="H51" s="60"/>
    </row>
    <row r="52" spans="1:8" ht="15" customHeight="1">
      <c r="A52" s="62"/>
      <c r="B52" s="60" t="s">
        <v>64</v>
      </c>
      <c r="C52" s="46" t="s">
        <v>18</v>
      </c>
      <c r="D52" s="195">
        <f>E52+F52+G52+H52</f>
        <v>800</v>
      </c>
      <c r="E52" s="62">
        <v>800</v>
      </c>
      <c r="F52" s="60"/>
      <c r="G52" s="32"/>
      <c r="H52" s="60"/>
    </row>
    <row r="53" spans="1:8" ht="12.75">
      <c r="A53" s="184"/>
      <c r="B53" s="60"/>
      <c r="C53" s="46"/>
      <c r="D53" s="197"/>
      <c r="E53" s="62"/>
      <c r="F53" s="60"/>
      <c r="G53" s="32"/>
      <c r="H53" s="60"/>
    </row>
    <row r="54" spans="1:8" ht="12.75">
      <c r="A54" s="186"/>
      <c r="B54" s="73" t="s">
        <v>19</v>
      </c>
      <c r="C54" s="43"/>
      <c r="D54" s="194">
        <f>SUM(D49:D53)</f>
        <v>1800</v>
      </c>
      <c r="E54" s="177">
        <f>SUM(E49:E53)</f>
        <v>1800</v>
      </c>
      <c r="F54" s="177">
        <f>SUM(F49:F53)</f>
        <v>0</v>
      </c>
      <c r="G54" s="177">
        <f>SUM(G49:G53)</f>
        <v>0</v>
      </c>
      <c r="H54" s="73">
        <f>SUM(H49:H53)</f>
        <v>0</v>
      </c>
    </row>
    <row r="55" spans="1:8" ht="12.75">
      <c r="A55" s="187">
        <v>4</v>
      </c>
      <c r="B55" s="92" t="s">
        <v>67</v>
      </c>
      <c r="C55" s="82"/>
      <c r="D55" s="93"/>
      <c r="E55" s="83"/>
      <c r="F55" s="91"/>
      <c r="G55" s="94"/>
      <c r="H55" s="91"/>
    </row>
    <row r="56" spans="1:8" ht="12.75">
      <c r="A56" s="88"/>
      <c r="B56" s="85"/>
      <c r="C56" s="95"/>
      <c r="D56" s="87"/>
      <c r="E56" s="88"/>
      <c r="F56" s="89"/>
      <c r="G56" s="90"/>
      <c r="H56" s="89"/>
    </row>
    <row r="57" spans="1:8" ht="12.75">
      <c r="A57" s="184" t="s">
        <v>113</v>
      </c>
      <c r="B57" s="61" t="s">
        <v>68</v>
      </c>
      <c r="C57" s="46" t="s">
        <v>15</v>
      </c>
      <c r="D57" s="195">
        <f>E57+F57+G57+H57</f>
        <v>1300</v>
      </c>
      <c r="E57" s="62"/>
      <c r="F57" s="60">
        <v>1300</v>
      </c>
      <c r="G57" s="32"/>
      <c r="H57" s="60"/>
    </row>
    <row r="58" spans="1:8" ht="12.75">
      <c r="A58" s="184"/>
      <c r="B58" s="60" t="s">
        <v>69</v>
      </c>
      <c r="C58" s="60"/>
      <c r="D58" s="197"/>
      <c r="E58" s="62"/>
      <c r="F58" s="60"/>
      <c r="G58" s="32"/>
      <c r="H58" s="60"/>
    </row>
    <row r="59" spans="1:8" ht="12.75">
      <c r="A59" s="62"/>
      <c r="B59" s="60" t="s">
        <v>70</v>
      </c>
      <c r="C59" s="46" t="s">
        <v>17</v>
      </c>
      <c r="D59" s="195">
        <f>E59+F59+G59+H59</f>
        <v>1100</v>
      </c>
      <c r="E59" s="62"/>
      <c r="F59" s="60">
        <v>1100</v>
      </c>
      <c r="G59" s="32"/>
      <c r="H59" s="60"/>
    </row>
    <row r="60" spans="1:8" ht="12.75">
      <c r="A60" s="62"/>
      <c r="B60" s="60" t="s">
        <v>71</v>
      </c>
      <c r="C60" s="46"/>
      <c r="D60" s="197"/>
      <c r="E60" s="62"/>
      <c r="F60" s="60"/>
      <c r="G60" s="32"/>
      <c r="H60" s="60"/>
    </row>
    <row r="61" spans="1:8" ht="12.75">
      <c r="A61" s="62"/>
      <c r="B61" s="60" t="s">
        <v>72</v>
      </c>
      <c r="C61" s="46"/>
      <c r="D61" s="197"/>
      <c r="E61" s="62"/>
      <c r="F61" s="60"/>
      <c r="G61" s="32"/>
      <c r="H61" s="60"/>
    </row>
    <row r="62" spans="1:8" ht="12.75">
      <c r="A62" s="62"/>
      <c r="B62" s="60"/>
      <c r="C62" s="46" t="s">
        <v>18</v>
      </c>
      <c r="D62" s="195">
        <f>E62+F62+G62+H62</f>
        <v>0</v>
      </c>
      <c r="E62" s="62"/>
      <c r="F62" s="60"/>
      <c r="G62" s="32"/>
      <c r="H62" s="60"/>
    </row>
    <row r="63" spans="1:8" ht="12.75">
      <c r="A63" s="65"/>
      <c r="B63" s="211" t="s">
        <v>19</v>
      </c>
      <c r="C63" s="43"/>
      <c r="D63" s="194">
        <f>SUM(D57:D62)</f>
        <v>2400</v>
      </c>
      <c r="E63" s="73">
        <f>SUM(E57:E62)</f>
        <v>0</v>
      </c>
      <c r="F63" s="73">
        <f>SUM(F57:F62)</f>
        <v>2400</v>
      </c>
      <c r="G63" s="73">
        <f>SUM(G57:G62)</f>
        <v>0</v>
      </c>
      <c r="H63" s="73">
        <f>SUM(H57:H62)</f>
        <v>0</v>
      </c>
    </row>
    <row r="64" spans="1:8" ht="12.75">
      <c r="A64" s="184" t="s">
        <v>114</v>
      </c>
      <c r="B64" s="61" t="s">
        <v>73</v>
      </c>
      <c r="C64" s="46" t="s">
        <v>15</v>
      </c>
      <c r="D64" s="195">
        <f>E64+F64+G64+H64</f>
        <v>3000</v>
      </c>
      <c r="E64" s="62"/>
      <c r="F64" s="60">
        <v>3000</v>
      </c>
      <c r="G64" s="32"/>
      <c r="H64" s="60"/>
    </row>
    <row r="65" spans="1:8" ht="12.75">
      <c r="A65" s="184"/>
      <c r="B65" s="61" t="s">
        <v>74</v>
      </c>
      <c r="C65" s="60"/>
      <c r="D65" s="197"/>
      <c r="E65" s="62"/>
      <c r="F65" s="60"/>
      <c r="G65" s="32"/>
      <c r="H65" s="60"/>
    </row>
    <row r="66" spans="1:8" ht="12.75">
      <c r="A66" s="184"/>
      <c r="B66" s="60" t="s">
        <v>75</v>
      </c>
      <c r="C66" s="46" t="s">
        <v>17</v>
      </c>
      <c r="D66" s="197"/>
      <c r="E66" s="62"/>
      <c r="F66" s="60"/>
      <c r="G66" s="32"/>
      <c r="H66" s="60"/>
    </row>
    <row r="67" spans="1:8" ht="12.75">
      <c r="A67" s="184"/>
      <c r="B67" s="60" t="s">
        <v>76</v>
      </c>
      <c r="C67" s="46"/>
      <c r="D67" s="195">
        <f>E67+F67+G67+H67</f>
        <v>2000</v>
      </c>
      <c r="E67" s="62"/>
      <c r="F67" s="60">
        <v>2000</v>
      </c>
      <c r="G67" s="32"/>
      <c r="H67" s="60"/>
    </row>
    <row r="68" spans="1:8" ht="12.75">
      <c r="A68" s="184"/>
      <c r="B68" s="60" t="s">
        <v>77</v>
      </c>
      <c r="C68" s="46"/>
      <c r="D68" s="197"/>
      <c r="E68" s="62"/>
      <c r="F68" s="60"/>
      <c r="G68" s="32"/>
      <c r="H68" s="60"/>
    </row>
    <row r="69" spans="1:8" ht="12.75">
      <c r="A69" s="184"/>
      <c r="B69" s="60"/>
      <c r="C69" s="46" t="s">
        <v>18</v>
      </c>
      <c r="D69" s="195">
        <f>E69+F69+G69+H69</f>
        <v>3650</v>
      </c>
      <c r="E69" s="62"/>
      <c r="F69" s="60">
        <v>650</v>
      </c>
      <c r="G69" s="32">
        <v>3000</v>
      </c>
      <c r="H69" s="60"/>
    </row>
    <row r="70" spans="1:8" ht="12.75">
      <c r="A70" s="185"/>
      <c r="B70" s="73" t="s">
        <v>19</v>
      </c>
      <c r="C70" s="43"/>
      <c r="D70" s="194">
        <f>SUM(D64:D69)</f>
        <v>8650</v>
      </c>
      <c r="E70" s="73">
        <f>SUM(E64:E69)</f>
        <v>0</v>
      </c>
      <c r="F70" s="73">
        <f>SUM(F64:F69)</f>
        <v>5650</v>
      </c>
      <c r="G70" s="73">
        <f>SUM(G64:G69)</f>
        <v>3000</v>
      </c>
      <c r="H70" s="73">
        <f>SUM(H64:H69)</f>
        <v>0</v>
      </c>
    </row>
    <row r="71" spans="1:8" ht="12.75">
      <c r="A71" s="224" t="s">
        <v>115</v>
      </c>
      <c r="B71" s="216" t="s">
        <v>78</v>
      </c>
      <c r="C71" s="34" t="s">
        <v>15</v>
      </c>
      <c r="D71" s="225">
        <f>E71+F71+G71+H71</f>
        <v>7000</v>
      </c>
      <c r="E71" s="214"/>
      <c r="F71" s="178">
        <v>3000</v>
      </c>
      <c r="G71" s="216">
        <v>4000</v>
      </c>
      <c r="H71" s="178"/>
    </row>
    <row r="72" spans="1:8" ht="12.75">
      <c r="A72" s="62"/>
      <c r="B72" s="61" t="s">
        <v>79</v>
      </c>
      <c r="C72" s="60"/>
      <c r="D72" s="197"/>
      <c r="E72" s="62"/>
      <c r="F72" s="60"/>
      <c r="G72" s="32"/>
      <c r="H72" s="60"/>
    </row>
    <row r="73" spans="1:8" ht="12.75">
      <c r="A73" s="62"/>
      <c r="B73" s="61" t="s">
        <v>80</v>
      </c>
      <c r="C73" s="60"/>
      <c r="D73" s="197"/>
      <c r="E73" s="62"/>
      <c r="F73" s="60"/>
      <c r="G73" s="32"/>
      <c r="H73" s="60"/>
    </row>
    <row r="74" spans="1:8" ht="12.75">
      <c r="A74" s="62"/>
      <c r="B74" s="60" t="s">
        <v>81</v>
      </c>
      <c r="C74" s="46" t="s">
        <v>17</v>
      </c>
      <c r="D74" s="195">
        <f>E74+F74+G74+H74</f>
        <v>9000</v>
      </c>
      <c r="E74" s="62">
        <v>4000</v>
      </c>
      <c r="F74" s="60">
        <v>5000</v>
      </c>
      <c r="G74" s="32"/>
      <c r="H74" s="60"/>
    </row>
    <row r="75" spans="1:8" ht="12.75">
      <c r="A75" s="62"/>
      <c r="B75" s="60" t="s">
        <v>82</v>
      </c>
      <c r="C75" s="46"/>
      <c r="D75" s="197"/>
      <c r="E75" s="62"/>
      <c r="F75" s="60"/>
      <c r="G75" s="32"/>
      <c r="H75" s="60"/>
    </row>
    <row r="76" spans="1:8" ht="12.75">
      <c r="A76" s="40"/>
      <c r="B76" s="69" t="s">
        <v>83</v>
      </c>
      <c r="C76" s="41"/>
      <c r="D76" s="226"/>
      <c r="E76" s="40"/>
      <c r="F76" s="69"/>
      <c r="G76" s="39"/>
      <c r="H76" s="69"/>
    </row>
    <row r="77" spans="1:8" ht="12.75">
      <c r="A77" s="65"/>
      <c r="B77" s="63" t="s">
        <v>84</v>
      </c>
      <c r="C77" s="43" t="s">
        <v>18</v>
      </c>
      <c r="D77" s="227">
        <f>E77+F77+G77+H77</f>
        <v>1000</v>
      </c>
      <c r="E77" s="65">
        <v>1000</v>
      </c>
      <c r="F77" s="63"/>
      <c r="G77" s="36"/>
      <c r="H77" s="63"/>
    </row>
    <row r="78" spans="1:8" ht="12.75">
      <c r="A78" s="65"/>
      <c r="B78" s="211" t="s">
        <v>19</v>
      </c>
      <c r="C78" s="43"/>
      <c r="D78" s="194">
        <f>SUM(D71:D77)</f>
        <v>17000</v>
      </c>
      <c r="E78" s="177">
        <f>SUM(E71:E77)</f>
        <v>5000</v>
      </c>
      <c r="F78" s="177">
        <f>SUM(F71:F77)</f>
        <v>8000</v>
      </c>
      <c r="G78" s="177">
        <f>SUM(G71:G77)</f>
        <v>4000</v>
      </c>
      <c r="H78" s="73">
        <f>SUM(H71:H77)</f>
        <v>0</v>
      </c>
    </row>
    <row r="79" spans="1:8" ht="12.75">
      <c r="A79" s="184" t="s">
        <v>116</v>
      </c>
      <c r="B79" s="61" t="s">
        <v>97</v>
      </c>
      <c r="C79" s="46" t="s">
        <v>17</v>
      </c>
      <c r="D79" s="195">
        <f>E79+F79+G79+H79</f>
        <v>9250</v>
      </c>
      <c r="E79" s="62"/>
      <c r="F79" s="60"/>
      <c r="G79" s="32">
        <v>3000</v>
      </c>
      <c r="H79" s="60">
        <v>6250</v>
      </c>
    </row>
    <row r="80" spans="1:8" ht="12.75">
      <c r="A80" s="62"/>
      <c r="B80" s="61"/>
      <c r="C80" s="46"/>
      <c r="D80" s="198"/>
      <c r="E80" s="62"/>
      <c r="F80" s="60"/>
      <c r="G80" s="32"/>
      <c r="H80" s="60"/>
    </row>
    <row r="81" spans="1:8" ht="12.75">
      <c r="A81" s="62"/>
      <c r="B81" s="61"/>
      <c r="C81" s="46"/>
      <c r="D81" s="198"/>
      <c r="E81" s="62"/>
      <c r="F81" s="60"/>
      <c r="G81" s="32"/>
      <c r="H81" s="60"/>
    </row>
    <row r="82" spans="1:8" ht="12.75">
      <c r="A82" s="62"/>
      <c r="B82" s="61"/>
      <c r="C82" s="46" t="s">
        <v>15</v>
      </c>
      <c r="D82" s="195">
        <f>E82+F82+G82+H82</f>
        <v>0</v>
      </c>
      <c r="E82" s="62"/>
      <c r="F82" s="60"/>
      <c r="G82" s="32"/>
      <c r="H82" s="60"/>
    </row>
    <row r="83" spans="1:8" ht="12.75">
      <c r="A83" s="62"/>
      <c r="B83" s="61"/>
      <c r="C83" s="46"/>
      <c r="D83" s="198"/>
      <c r="E83" s="62"/>
      <c r="F83" s="60"/>
      <c r="G83" s="32"/>
      <c r="H83" s="60"/>
    </row>
    <row r="84" spans="1:8" ht="12.75">
      <c r="A84" s="63"/>
      <c r="B84" s="211" t="s">
        <v>19</v>
      </c>
      <c r="C84" s="43"/>
      <c r="D84" s="199">
        <f>SUM(D79:D83)</f>
        <v>9250</v>
      </c>
      <c r="E84" s="73">
        <f>SUM(E79:E83)</f>
        <v>0</v>
      </c>
      <c r="F84" s="73">
        <f>SUM(F79:F83)</f>
        <v>0</v>
      </c>
      <c r="G84" s="73">
        <f>SUM(G79:G83)</f>
        <v>3000</v>
      </c>
      <c r="H84" s="73">
        <f>SUM(H79:H83)</f>
        <v>6250</v>
      </c>
    </row>
    <row r="85" spans="1:8" ht="12.75">
      <c r="A85" s="181">
        <v>5</v>
      </c>
      <c r="B85" s="45" t="s">
        <v>85</v>
      </c>
      <c r="C85" s="57"/>
      <c r="D85" s="200"/>
      <c r="E85" s="47"/>
      <c r="F85" s="48"/>
      <c r="G85" s="58"/>
      <c r="H85" s="48"/>
    </row>
    <row r="86" spans="1:8" ht="12.75">
      <c r="A86" s="188"/>
      <c r="B86" s="85"/>
      <c r="C86" s="95"/>
      <c r="D86" s="201"/>
      <c r="E86" s="88"/>
      <c r="F86" s="89"/>
      <c r="G86" s="90"/>
      <c r="H86" s="89"/>
    </row>
    <row r="87" spans="1:8" ht="12.75">
      <c r="A87" s="62" t="s">
        <v>117</v>
      </c>
      <c r="B87" s="60" t="s">
        <v>86</v>
      </c>
      <c r="C87" s="46" t="s">
        <v>17</v>
      </c>
      <c r="D87" s="195">
        <f>E87+F87+G87+H87</f>
        <v>0</v>
      </c>
      <c r="E87" s="62"/>
      <c r="F87" s="60"/>
      <c r="G87" s="32"/>
      <c r="H87" s="60"/>
    </row>
    <row r="88" spans="1:8" ht="12.75">
      <c r="A88" s="62"/>
      <c r="B88" s="60" t="s">
        <v>87</v>
      </c>
      <c r="C88" s="46"/>
      <c r="D88" s="197"/>
      <c r="E88" s="62"/>
      <c r="F88" s="60"/>
      <c r="G88" s="32"/>
      <c r="H88" s="60"/>
    </row>
    <row r="89" spans="1:8" ht="12.75">
      <c r="A89" s="62"/>
      <c r="B89" s="60" t="s">
        <v>88</v>
      </c>
      <c r="C89" s="46"/>
      <c r="D89" s="197"/>
      <c r="E89" s="62"/>
      <c r="F89" s="60"/>
      <c r="G89" s="32"/>
      <c r="H89" s="60"/>
    </row>
    <row r="90" spans="1:8" ht="12.75">
      <c r="A90" s="62"/>
      <c r="B90" s="60"/>
      <c r="C90" s="46" t="s">
        <v>18</v>
      </c>
      <c r="D90" s="195">
        <f>E90+F90+G90+H90</f>
        <v>550</v>
      </c>
      <c r="E90" s="212">
        <v>275</v>
      </c>
      <c r="F90" s="60">
        <v>275</v>
      </c>
      <c r="G90" s="32"/>
      <c r="H90" s="60"/>
    </row>
    <row r="91" spans="1:8" ht="12.75">
      <c r="A91" s="65"/>
      <c r="B91" s="211" t="s">
        <v>19</v>
      </c>
      <c r="C91" s="43"/>
      <c r="D91" s="194">
        <f>SUM(D87:D90)</f>
        <v>550</v>
      </c>
      <c r="E91" s="213">
        <f>SUM(E87:E90)</f>
        <v>275</v>
      </c>
      <c r="F91" s="213">
        <f>SUM(F87:F90)</f>
        <v>275</v>
      </c>
      <c r="G91" s="72">
        <f>SUM(G87:G90)</f>
        <v>0</v>
      </c>
      <c r="H91" s="71">
        <f>SUM(H87:H90)</f>
        <v>0</v>
      </c>
    </row>
    <row r="92" spans="1:8" ht="12.75">
      <c r="A92" s="62" t="s">
        <v>118</v>
      </c>
      <c r="B92" s="60" t="s">
        <v>89</v>
      </c>
      <c r="C92" s="46" t="s">
        <v>17</v>
      </c>
      <c r="D92" s="195">
        <f>E92+F92+G92+H92</f>
        <v>500</v>
      </c>
      <c r="E92" s="212">
        <v>500</v>
      </c>
      <c r="F92" s="60"/>
      <c r="G92" s="32"/>
      <c r="H92" s="60"/>
    </row>
    <row r="93" spans="1:8" ht="12.75">
      <c r="A93" s="62"/>
      <c r="B93" s="60"/>
      <c r="C93" s="46"/>
      <c r="D93" s="195"/>
      <c r="E93" s="212"/>
      <c r="F93" s="60"/>
      <c r="G93" s="32"/>
      <c r="H93" s="60"/>
    </row>
    <row r="94" spans="1:8" ht="12.75">
      <c r="A94" s="62"/>
      <c r="B94" s="60"/>
      <c r="C94" s="46" t="s">
        <v>18</v>
      </c>
      <c r="D94" s="195">
        <f>E94+F94+G94+H94</f>
        <v>500</v>
      </c>
      <c r="E94" s="190">
        <v>500</v>
      </c>
      <c r="F94" s="60"/>
      <c r="G94" s="32"/>
      <c r="H94" s="60"/>
    </row>
    <row r="95" spans="1:8" ht="12.75">
      <c r="A95" s="65"/>
      <c r="B95" s="73" t="s">
        <v>19</v>
      </c>
      <c r="C95" s="63"/>
      <c r="D95" s="194">
        <f>SUM(D92:D94)</f>
        <v>1000</v>
      </c>
      <c r="E95" s="213">
        <f>SUM(E92:E94)</f>
        <v>1000</v>
      </c>
      <c r="F95" s="213">
        <f>SUM(F92:F94)</f>
        <v>0</v>
      </c>
      <c r="G95" s="213">
        <f>SUM(G92:G94)</f>
        <v>0</v>
      </c>
      <c r="H95" s="206">
        <f>SUM(H92:H94)</f>
        <v>0</v>
      </c>
    </row>
    <row r="96" spans="1:8" ht="12.75">
      <c r="A96" s="47"/>
      <c r="B96" s="48"/>
      <c r="C96" s="48"/>
      <c r="D96" s="200"/>
      <c r="E96" s="47"/>
      <c r="F96" s="48"/>
      <c r="G96" s="58"/>
      <c r="H96" s="48"/>
    </row>
    <row r="97" spans="1:8" ht="12.75">
      <c r="A97" s="182">
        <v>6</v>
      </c>
      <c r="B97" s="85" t="s">
        <v>90</v>
      </c>
      <c r="C97" s="89"/>
      <c r="D97" s="201"/>
      <c r="E97" s="88"/>
      <c r="F97" s="89"/>
      <c r="G97" s="90"/>
      <c r="H97" s="89"/>
    </row>
    <row r="98" spans="1:8" ht="12.75">
      <c r="A98" s="62" t="s">
        <v>119</v>
      </c>
      <c r="B98" s="60" t="s">
        <v>91</v>
      </c>
      <c r="C98" s="46" t="s">
        <v>15</v>
      </c>
      <c r="D98" s="195">
        <f>E98+F98+G98+H98</f>
        <v>32436</v>
      </c>
      <c r="E98" s="62"/>
      <c r="F98" s="60">
        <v>12736</v>
      </c>
      <c r="G98" s="32">
        <v>9580</v>
      </c>
      <c r="H98" s="60">
        <v>10120</v>
      </c>
    </row>
    <row r="99" spans="1:8" ht="12.75">
      <c r="A99" s="62"/>
      <c r="B99" s="60"/>
      <c r="C99" s="60"/>
      <c r="D99" s="197"/>
      <c r="E99" s="62"/>
      <c r="F99" s="60"/>
      <c r="G99" s="32"/>
      <c r="H99" s="60"/>
    </row>
    <row r="100" spans="1:8" ht="12.75">
      <c r="A100" s="62"/>
      <c r="B100" s="60"/>
      <c r="C100" s="46" t="s">
        <v>17</v>
      </c>
      <c r="D100" s="195">
        <f>E100+F100+G100+H100</f>
        <v>68718</v>
      </c>
      <c r="E100" s="62">
        <v>4800</v>
      </c>
      <c r="F100" s="60">
        <v>24918</v>
      </c>
      <c r="G100" s="61">
        <v>18700</v>
      </c>
      <c r="H100" s="60">
        <v>20300</v>
      </c>
    </row>
    <row r="101" spans="1:8" ht="12.75">
      <c r="A101" s="62"/>
      <c r="B101" s="60"/>
      <c r="C101" s="46"/>
      <c r="D101" s="197"/>
      <c r="E101" s="62"/>
      <c r="F101" s="60"/>
      <c r="G101" s="32"/>
      <c r="H101" s="60"/>
    </row>
    <row r="102" spans="1:8" ht="12.75">
      <c r="A102" s="62"/>
      <c r="B102" s="60"/>
      <c r="C102" s="46"/>
      <c r="D102" s="197"/>
      <c r="E102" s="62"/>
      <c r="F102" s="60"/>
      <c r="G102" s="32"/>
      <c r="H102" s="60"/>
    </row>
    <row r="103" spans="1:8" ht="12.75">
      <c r="A103" s="62"/>
      <c r="B103" s="60"/>
      <c r="C103" s="46" t="s">
        <v>18</v>
      </c>
      <c r="D103" s="195">
        <f>E103+F103+G103+H103</f>
        <v>7700</v>
      </c>
      <c r="E103" s="62"/>
      <c r="F103" s="60">
        <v>2200</v>
      </c>
      <c r="G103" s="32">
        <v>1600</v>
      </c>
      <c r="H103" s="60">
        <v>3900</v>
      </c>
    </row>
    <row r="104" spans="1:10" ht="12.75">
      <c r="A104" s="65"/>
      <c r="B104" s="73" t="s">
        <v>19</v>
      </c>
      <c r="C104" s="43"/>
      <c r="D104" s="193">
        <f>SUM(D98:D103)</f>
        <v>108854</v>
      </c>
      <c r="E104" s="206">
        <f>SUM(E98:E103)</f>
        <v>4800</v>
      </c>
      <c r="F104" s="206">
        <f>SUM(F98:F103)</f>
        <v>39854</v>
      </c>
      <c r="G104" s="206">
        <f>SUM(G98:G103)</f>
        <v>29880</v>
      </c>
      <c r="H104" s="206">
        <f>SUM(H98:H103)</f>
        <v>34320</v>
      </c>
      <c r="I104" s="67"/>
      <c r="J104" s="32"/>
    </row>
    <row r="105" spans="1:10" ht="12.75">
      <c r="A105" s="62"/>
      <c r="B105" s="60"/>
      <c r="C105" s="33"/>
      <c r="D105" s="202"/>
      <c r="E105" s="62"/>
      <c r="F105" s="60"/>
      <c r="G105" s="60"/>
      <c r="H105" s="60"/>
      <c r="I105" s="67"/>
      <c r="J105" s="32"/>
    </row>
    <row r="106" spans="1:10" ht="12.75">
      <c r="A106" s="62" t="s">
        <v>120</v>
      </c>
      <c r="B106" s="60" t="s">
        <v>92</v>
      </c>
      <c r="C106" s="33" t="s">
        <v>15</v>
      </c>
      <c r="D106" s="203">
        <f>E106+F106+G106+H106</f>
        <v>23300</v>
      </c>
      <c r="E106" s="62">
        <v>4000</v>
      </c>
      <c r="F106" s="60">
        <v>8100</v>
      </c>
      <c r="G106" s="61">
        <v>5000</v>
      </c>
      <c r="H106" s="60">
        <v>6200</v>
      </c>
      <c r="I106" s="67"/>
      <c r="J106" s="32"/>
    </row>
    <row r="107" spans="1:10" ht="12.75">
      <c r="A107" s="62"/>
      <c r="B107" s="60" t="s">
        <v>40</v>
      </c>
      <c r="C107" s="33"/>
      <c r="D107" s="204"/>
      <c r="E107" s="62"/>
      <c r="F107" s="60"/>
      <c r="G107" s="32"/>
      <c r="H107" s="60"/>
      <c r="I107" s="67"/>
      <c r="J107" s="32"/>
    </row>
    <row r="108" spans="1:10" ht="12.75">
      <c r="A108" s="40"/>
      <c r="B108" s="69"/>
      <c r="C108" s="70"/>
      <c r="D108" s="205"/>
      <c r="E108" s="40"/>
      <c r="F108" s="69"/>
      <c r="G108" s="39"/>
      <c r="H108" s="69"/>
      <c r="I108" s="67"/>
      <c r="J108" s="32"/>
    </row>
    <row r="109" spans="1:10" ht="12.75">
      <c r="A109" s="65"/>
      <c r="B109" s="73" t="s">
        <v>19</v>
      </c>
      <c r="C109" s="35"/>
      <c r="D109" s="206">
        <f>SUM(D106:D108)</f>
        <v>23300</v>
      </c>
      <c r="E109" s="72">
        <f>SUM(E106:E108)</f>
        <v>4000</v>
      </c>
      <c r="F109" s="72">
        <f>SUM(F106:F108)</f>
        <v>8100</v>
      </c>
      <c r="G109" s="72">
        <f>SUM(G106:G108)</f>
        <v>5000</v>
      </c>
      <c r="H109" s="71">
        <f>SUM(H106:H108)</f>
        <v>6200</v>
      </c>
      <c r="J109" s="32"/>
    </row>
    <row r="110" spans="1:10" ht="12.75">
      <c r="A110" s="83"/>
      <c r="B110" s="91"/>
      <c r="C110" s="97"/>
      <c r="D110" s="210"/>
      <c r="E110" s="83"/>
      <c r="F110" s="91"/>
      <c r="G110" s="94"/>
      <c r="H110" s="91"/>
      <c r="J110" s="32"/>
    </row>
    <row r="111" spans="1:10" ht="12.75">
      <c r="A111" s="182">
        <v>7</v>
      </c>
      <c r="B111" s="85" t="s">
        <v>93</v>
      </c>
      <c r="C111" s="96"/>
      <c r="D111" s="207"/>
      <c r="E111" s="88"/>
      <c r="F111" s="89"/>
      <c r="G111" s="90"/>
      <c r="H111" s="89"/>
      <c r="J111" s="32"/>
    </row>
    <row r="112" spans="1:10" ht="12.75">
      <c r="A112" s="62"/>
      <c r="B112" s="60"/>
      <c r="C112" s="33" t="s">
        <v>17</v>
      </c>
      <c r="D112" s="203">
        <f>E112+F112+G112+H112</f>
        <v>2500</v>
      </c>
      <c r="E112" s="62"/>
      <c r="F112" s="62">
        <v>2500</v>
      </c>
      <c r="G112" s="60"/>
      <c r="H112" s="60"/>
      <c r="J112" s="32"/>
    </row>
    <row r="113" spans="1:10" ht="12.75">
      <c r="A113" s="62"/>
      <c r="B113" s="60"/>
      <c r="C113" s="33"/>
      <c r="D113" s="208"/>
      <c r="E113" s="62"/>
      <c r="F113" s="62"/>
      <c r="G113" s="60"/>
      <c r="H113" s="60"/>
      <c r="J113" s="32"/>
    </row>
    <row r="114" spans="1:10" ht="12.75">
      <c r="A114" s="62"/>
      <c r="B114" s="60"/>
      <c r="C114" s="33" t="s">
        <v>18</v>
      </c>
      <c r="D114" s="203">
        <f>E114+F114+G114+H114</f>
        <v>2000</v>
      </c>
      <c r="E114" s="62"/>
      <c r="F114" s="62">
        <v>2000</v>
      </c>
      <c r="G114" s="60"/>
      <c r="H114" s="60"/>
      <c r="J114" s="32"/>
    </row>
    <row r="115" spans="1:10" ht="12.75">
      <c r="A115" s="40"/>
      <c r="B115" s="69"/>
      <c r="C115" s="70"/>
      <c r="D115" s="223"/>
      <c r="E115" s="40"/>
      <c r="F115" s="40"/>
      <c r="G115" s="69"/>
      <c r="H115" s="69"/>
      <c r="J115" s="32"/>
    </row>
    <row r="116" spans="1:10" ht="12.75">
      <c r="A116" s="65"/>
      <c r="B116" s="73" t="s">
        <v>19</v>
      </c>
      <c r="C116" s="35"/>
      <c r="D116" s="206">
        <f>SUM(D112:D115)</f>
        <v>4500</v>
      </c>
      <c r="E116" s="213">
        <f>SUM(E112:E115)</f>
        <v>0</v>
      </c>
      <c r="F116" s="213">
        <f>SUM(F112:F115)</f>
        <v>4500</v>
      </c>
      <c r="G116" s="213">
        <f>SUM(G112:G115)</f>
        <v>0</v>
      </c>
      <c r="H116" s="206">
        <f>SUM(H112:H115)</f>
        <v>0</v>
      </c>
      <c r="J116" s="32"/>
    </row>
    <row r="117" spans="1:10" ht="12.75">
      <c r="A117" s="83"/>
      <c r="B117" s="91"/>
      <c r="C117" s="97"/>
      <c r="D117" s="210"/>
      <c r="E117" s="83"/>
      <c r="F117" s="83"/>
      <c r="G117" s="91"/>
      <c r="H117" s="91"/>
      <c r="J117" s="32"/>
    </row>
    <row r="118" spans="1:10" ht="12.75">
      <c r="A118" s="182">
        <v>8</v>
      </c>
      <c r="B118" s="85" t="s">
        <v>94</v>
      </c>
      <c r="C118" s="96"/>
      <c r="D118" s="207"/>
      <c r="E118" s="88"/>
      <c r="F118" s="88"/>
      <c r="G118" s="89"/>
      <c r="H118" s="89"/>
      <c r="J118" s="32"/>
    </row>
    <row r="119" spans="1:10" ht="12.75">
      <c r="A119" s="62"/>
      <c r="B119" s="60"/>
      <c r="C119" s="33"/>
      <c r="D119" s="209"/>
      <c r="E119" s="62"/>
      <c r="F119" s="62"/>
      <c r="G119" s="60"/>
      <c r="H119" s="60"/>
      <c r="J119" s="32"/>
    </row>
    <row r="120" spans="1:10" ht="12.75">
      <c r="A120" s="62"/>
      <c r="B120" s="60"/>
      <c r="C120" s="33" t="s">
        <v>17</v>
      </c>
      <c r="D120" s="203">
        <f>E120+F120+G120+H120</f>
        <v>4400</v>
      </c>
      <c r="E120" s="62"/>
      <c r="F120" s="62">
        <v>4400</v>
      </c>
      <c r="G120" s="60"/>
      <c r="H120" s="60"/>
      <c r="J120" s="32"/>
    </row>
    <row r="121" spans="1:10" ht="12.75">
      <c r="A121" s="62"/>
      <c r="B121" s="60"/>
      <c r="C121" s="33"/>
      <c r="D121" s="209"/>
      <c r="E121" s="62"/>
      <c r="F121" s="62"/>
      <c r="G121" s="60"/>
      <c r="H121" s="60"/>
      <c r="J121" s="32"/>
    </row>
    <row r="122" spans="1:10" ht="12.75">
      <c r="A122" s="65"/>
      <c r="B122" s="63" t="s">
        <v>19</v>
      </c>
      <c r="C122" s="35"/>
      <c r="D122" s="206">
        <f>SUM(D120:D121)</f>
        <v>4400</v>
      </c>
      <c r="E122" s="213">
        <f>SUM(E120:E121)</f>
        <v>0</v>
      </c>
      <c r="F122" s="213">
        <f>SUM(F120:F121)</f>
        <v>4400</v>
      </c>
      <c r="G122" s="213">
        <f>SUM(G120:G121)</f>
        <v>0</v>
      </c>
      <c r="H122" s="206">
        <f>SUM(H120:H121)</f>
        <v>0</v>
      </c>
      <c r="J122" s="32"/>
    </row>
    <row r="123" spans="1:10" ht="12.75">
      <c r="A123" s="62"/>
      <c r="B123" s="60"/>
      <c r="C123" s="33"/>
      <c r="D123" s="209"/>
      <c r="E123" s="62"/>
      <c r="F123" s="40"/>
      <c r="G123" s="60"/>
      <c r="H123" s="60"/>
      <c r="J123" s="32"/>
    </row>
    <row r="124" spans="1:10" ht="12.75">
      <c r="A124" s="62"/>
      <c r="B124" s="60"/>
      <c r="C124" s="33"/>
      <c r="D124" s="208"/>
      <c r="E124" s="62"/>
      <c r="F124" s="63"/>
      <c r="G124" s="69"/>
      <c r="H124" s="60"/>
      <c r="J124" s="32"/>
    </row>
    <row r="125" spans="1:15" ht="12.75">
      <c r="A125" s="65"/>
      <c r="B125" s="73" t="s">
        <v>41</v>
      </c>
      <c r="C125" s="72"/>
      <c r="D125" s="206">
        <f>D122+D116+D109+D104+D95+D91+D84+D78+D70+D63+D54+D47+D39+D32+D25+D17+D12</f>
        <v>226304</v>
      </c>
      <c r="E125" s="213">
        <f>E122+E116+E109+E104+E95+E91+E84+E78+E70+E63+E54+E47+E39+E32+E25+E17+E12</f>
        <v>26075</v>
      </c>
      <c r="F125" s="213">
        <f>F122+F116+F109+F104+F95+F91+F84+F78+F70+F63+F54+F47+F39+F32+F25+F17+F12</f>
        <v>91979</v>
      </c>
      <c r="G125" s="72">
        <f>G122+G116+G109+G104+G95+G91+G84+G78+G70+G63+G54+G47+G39+G32+G25+G17+G12</f>
        <v>61480</v>
      </c>
      <c r="H125" s="71">
        <f>H122+H116+H109+H104+H95+H91+H84+H78+H70+H63+H54+H47+H39+H32+H25+H17+H12</f>
        <v>46770</v>
      </c>
      <c r="I125" s="74"/>
      <c r="J125" s="75"/>
      <c r="K125" s="76"/>
      <c r="L125" s="76"/>
      <c r="M125" s="76"/>
      <c r="N125" s="76"/>
      <c r="O125" s="76"/>
    </row>
    <row r="126" spans="1:8" ht="12.75">
      <c r="A126" s="40"/>
      <c r="B126" s="77"/>
      <c r="C126" s="78"/>
      <c r="D126" s="79"/>
      <c r="E126" s="62"/>
      <c r="F126" s="60"/>
      <c r="G126" s="32"/>
      <c r="H126" s="60"/>
    </row>
    <row r="127" spans="1:8" ht="12.75">
      <c r="A127" s="63"/>
      <c r="B127" s="73" t="s">
        <v>42</v>
      </c>
      <c r="C127" s="72"/>
      <c r="D127" s="71"/>
      <c r="E127" s="63"/>
      <c r="F127" s="63"/>
      <c r="G127" s="63"/>
      <c r="H127" s="63"/>
    </row>
    <row r="128" spans="1:10" ht="12.75">
      <c r="A128" s="63"/>
      <c r="B128" s="63" t="s">
        <v>15</v>
      </c>
      <c r="C128" s="72"/>
      <c r="D128" s="63">
        <f>D106+D98+D71+D64+D57+D20+D33+D82</f>
        <v>77936</v>
      </c>
      <c r="E128" s="63">
        <f>E106+E98+E71+E64+E57+E20+E33+E82</f>
        <v>4000</v>
      </c>
      <c r="F128" s="63">
        <f>F106+F98+F71+F64+F57+F20+F33+F82</f>
        <v>32136</v>
      </c>
      <c r="G128" s="63">
        <f>G106+G98+G71+G64+G57+G20+G33+G82</f>
        <v>25480</v>
      </c>
      <c r="H128" s="63">
        <f>H106+H98+H71+H64+H57+H20+H33+H82</f>
        <v>16320</v>
      </c>
      <c r="I128" s="67"/>
      <c r="J128" s="32"/>
    </row>
    <row r="129" spans="1:10" ht="12.75">
      <c r="A129" s="63"/>
      <c r="B129" s="63" t="s">
        <v>17</v>
      </c>
      <c r="C129" s="72"/>
      <c r="D129" s="63">
        <f>D120+D112+D100+D92+D79+D74+D67+D59+D49+D41+D35+D27+D22+D15+D10+D87</f>
        <v>126368</v>
      </c>
      <c r="E129" s="63">
        <f>E120+E112+E100+E92+E79+E74+E67+E59+E49+E41+E35+E27+E22+E15+E10+E87</f>
        <v>17000</v>
      </c>
      <c r="F129" s="63">
        <f>F120+F112+F100+F92+F79+F74+F67+F59+F49+F41+F35+F27+F22+F15+F10+F87</f>
        <v>51418</v>
      </c>
      <c r="G129" s="63">
        <f>G120+G112+G100+G92+G79+G74+G67+G59+G49+G41+G35+G27+G22+G15+G10+G87</f>
        <v>31400</v>
      </c>
      <c r="H129" s="63">
        <f>H120+H112+H100+H92+H79+H74+H67+H59+H49+H41+H35+H27+H22+H15+H10+H87</f>
        <v>26550</v>
      </c>
      <c r="I129" s="67"/>
      <c r="J129" s="32"/>
    </row>
    <row r="130" spans="1:10" ht="12.75">
      <c r="A130" s="63"/>
      <c r="B130" s="63" t="s">
        <v>18</v>
      </c>
      <c r="C130" s="72"/>
      <c r="D130" s="69">
        <f>D114+D103+D94+D90+D77+D69+D52+D46+D38+D24+D30+D62</f>
        <v>22000</v>
      </c>
      <c r="E130" s="69">
        <f>E114+E103+E94+E90+E77+E69+E52+E46+E38+E24+E30+E62</f>
        <v>5075</v>
      </c>
      <c r="F130" s="69">
        <f>F114+F103+F94+F90+F77+F69+F52+F46+F38+F24+F30+F62</f>
        <v>8425</v>
      </c>
      <c r="G130" s="69">
        <f>G114+G103+G94+G90+G77+G69+G52+G46+G38+G24+G30+G62</f>
        <v>4600</v>
      </c>
      <c r="H130" s="69">
        <f>H114+H103+H94+H90+H77+H69+H52+H46+H38+H24+H30+H62</f>
        <v>3900</v>
      </c>
      <c r="I130" s="67"/>
      <c r="J130" s="32"/>
    </row>
    <row r="131" spans="1:10" ht="12.75">
      <c r="A131" s="63"/>
      <c r="B131" s="68" t="s">
        <v>43</v>
      </c>
      <c r="C131" s="72"/>
      <c r="D131" s="98">
        <v>0</v>
      </c>
      <c r="E131" s="63">
        <v>0</v>
      </c>
      <c r="F131" s="63">
        <v>0</v>
      </c>
      <c r="G131" s="63">
        <v>0</v>
      </c>
      <c r="H131" s="63">
        <v>0</v>
      </c>
      <c r="I131" s="67"/>
      <c r="J131" s="32"/>
    </row>
    <row r="132" spans="1:8" ht="12.75">
      <c r="A132" s="63"/>
      <c r="B132" s="68" t="s">
        <v>44</v>
      </c>
      <c r="C132" s="35"/>
      <c r="D132" s="98"/>
      <c r="E132" s="63"/>
      <c r="F132" s="63"/>
      <c r="G132" s="63"/>
      <c r="H132" s="63"/>
    </row>
    <row r="133" spans="1:8" ht="12.75">
      <c r="A133" s="69"/>
      <c r="B133" s="189" t="s">
        <v>45</v>
      </c>
      <c r="C133" s="70"/>
      <c r="D133" s="190">
        <v>0</v>
      </c>
      <c r="E133" s="191">
        <v>0</v>
      </c>
      <c r="F133" s="191">
        <v>0</v>
      </c>
      <c r="G133" s="191">
        <v>0</v>
      </c>
      <c r="H133" s="190">
        <v>0</v>
      </c>
    </row>
    <row r="136" ht="12.75">
      <c r="C136" s="25"/>
    </row>
    <row r="137" spans="2:4" ht="12.75">
      <c r="B137" s="30"/>
      <c r="C137" s="80"/>
      <c r="D137" s="30"/>
    </row>
    <row r="138" spans="2:4" ht="12.75">
      <c r="B138" s="30"/>
      <c r="C138" s="80"/>
      <c r="D138" s="30"/>
    </row>
    <row r="140" spans="2:3" ht="12.75">
      <c r="B140" s="30"/>
      <c r="C140" s="80"/>
    </row>
    <row r="141" spans="2:3" ht="12.75">
      <c r="B141" s="30"/>
      <c r="C141" s="80"/>
    </row>
  </sheetData>
  <mergeCells count="1">
    <mergeCell ref="A3:I3"/>
  </mergeCells>
  <printOptions/>
  <pageMargins left="0.7874015748031497" right="0" top="0.7480314960629921" bottom="0.7874015748031497" header="0.15748031496062992" footer="0.196850393700787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УМП Горводоканал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Мамедова</dc:creator>
  <cp:keywords/>
  <dc:description/>
  <cp:lastModifiedBy>Duma2</cp:lastModifiedBy>
  <cp:lastPrinted>2007-06-06T05:58:46Z</cp:lastPrinted>
  <dcterms:created xsi:type="dcterms:W3CDTF">2007-05-11T05:25:41Z</dcterms:created>
  <dcterms:modified xsi:type="dcterms:W3CDTF">2007-06-06T05:59:43Z</dcterms:modified>
  <cp:category/>
  <cp:version/>
  <cp:contentType/>
  <cp:contentStatus/>
</cp:coreProperties>
</file>