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8010" windowWidth="12120" windowHeight="8790" activeTab="0"/>
  </bookViews>
  <sheets>
    <sheet name="уточнение декабрь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<sst xmlns="http://schemas.openxmlformats.org/spreadsheetml/2006/main" count="113" uniqueCount="113">
  <si>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</si>
  <si>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</si>
  <si>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</si>
  <si>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</si>
  <si>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</si>
  <si>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</si>
  <si>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</si>
  <si>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</si>
  <si>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</si>
  <si>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</si>
  <si>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</si>
  <si>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</si>
  <si>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</si>
  <si>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</si>
  <si>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</si>
  <si>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</si>
  <si>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</si>
  <si>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</si>
  <si>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</si>
  <si>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</si>
  <si>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</si>
  <si>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</si>
  <si>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2 00 00000 00 0000 000</t>
  </si>
  <si>
    <t xml:space="preserve"> 2 02 01000 00 0000 151</t>
  </si>
  <si>
    <t>Дотации от других бюджетов бюджетной системы Российской Федерации</t>
  </si>
  <si>
    <t xml:space="preserve"> 2 02 02000 00 0000 151</t>
  </si>
  <si>
    <t xml:space="preserve"> 2 02 04000 00 0000 151</t>
  </si>
  <si>
    <t>БЕЗВОЗМЕЗДНЫЕ ПОСТУПЛЕНИЯ</t>
  </si>
  <si>
    <t>(тыс. рублей)</t>
  </si>
  <si>
    <t>Налог на имущество физических лиц</t>
  </si>
  <si>
    <t>Земельный налог</t>
  </si>
  <si>
    <t>1 05 00000 00 0000 000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</si>
  <si>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</si>
  <si>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</si>
  <si>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</si>
  <si>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</si>
  <si>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1 08 00000 00 0000 000</t>
  </si>
  <si>
    <t>1 11 08000 00 0000 120</t>
  </si>
  <si>
    <t xml:space="preserve"> 1 16 03010 01 0000 140</t>
  </si>
  <si>
    <t xml:space="preserve"> 1 16 03030 01 0000 140</t>
  </si>
  <si>
    <t>Денежные взыскания ( 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</si>
  <si>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2 02 01010 00 0000 151</t>
  </si>
  <si>
    <t xml:space="preserve">Дотации на выравнивание уровня бюджетной обеспеченности </t>
  </si>
  <si>
    <t>Дотации бюджетам городских округов на выравнивание уровня бюджетной обеспеченности</t>
  </si>
  <si>
    <t>2 02 01010 04 0000 151</t>
  </si>
  <si>
    <t xml:space="preserve"> 2 02 02110 00 0000 151</t>
  </si>
  <si>
    <t xml:space="preserve"> 2 02 02110 04 0000 151</t>
  </si>
  <si>
    <t xml:space="preserve"> 2 02 02180 00 0000 151</t>
  </si>
  <si>
    <t xml:space="preserve"> 2 02 02180 04 0000 151</t>
  </si>
  <si>
    <t>2 02 02900 00 0000 151</t>
  </si>
  <si>
    <t xml:space="preserve">Прочие субвенции </t>
  </si>
  <si>
    <t>Прочие субвенции , зачисляемые в бюджеты городских округов</t>
  </si>
  <si>
    <t>Прочие субсидии, зачисляемые в бюджеты городских округов</t>
  </si>
  <si>
    <t>Код бюджетной классификации Российской Федерации</t>
  </si>
  <si>
    <t>Наименование  доходов</t>
  </si>
  <si>
    <t>Сумма</t>
  </si>
  <si>
    <t>Объем поступлений доходов по основным источникам на 2006 год</t>
  </si>
  <si>
    <t>ВСЕГО ДОХОДОВ</t>
  </si>
  <si>
    <t>1 05 01000 00 0000 110</t>
  </si>
  <si>
    <t>1 05 02000 02 0000 110</t>
  </si>
  <si>
    <t xml:space="preserve"> 1 06 06000 00 0000 110</t>
  </si>
  <si>
    <t xml:space="preserve"> 1 14 01040 04 0000 410</t>
  </si>
  <si>
    <t>Доходы бюджетов городских округов от продажи квартир</t>
  </si>
  <si>
    <t>1 16 06000 01 0000 140</t>
  </si>
  <si>
    <t>1 16 21030 01 0000 140</t>
  </si>
  <si>
    <t>Денежные взыскания ( 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</si>
  <si>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 xml:space="preserve"> 1 17 05040 04 0000 180</t>
  </si>
  <si>
    <t>Прочие неналоговые доходы бюджетов городских округов</t>
  </si>
  <si>
    <t>2 07 04000 04 0000 180</t>
  </si>
  <si>
    <t>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</si>
  <si>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</si>
  <si>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 xml:space="preserve"> 1 14 02033 04 0000 410</t>
  </si>
  <si>
    <t>1 16 90040 04 0000 140</t>
  </si>
  <si>
    <t>1 16 18040 04 0000 140</t>
  </si>
  <si>
    <t>Денежные взыскания ( штрафы) за нарушение бюджетного законодательства ( в части бюджетов городских округов)</t>
  </si>
  <si>
    <t>Прочие поступления от денежных взысканий ( штрафов) и иных сумм в возмещение ущерба , зачисляемые в бюджеты городских округов</t>
  </si>
  <si>
    <t>2 02 01010 10 0000 151</t>
  </si>
  <si>
    <t xml:space="preserve">Дотации бюджетам поселений на выравнивание уровня бюджетной обеспеченности 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</si>
  <si>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</si>
  <si>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бюджетам городских округов на осуществление федеральных полномочий по государственной регистрации актов гражданского состояния</t>
  </si>
  <si>
    <t>2 02 02383 04 0000 151</t>
  </si>
  <si>
    <t>Субвенции бюджетам городских округов на обеспечение жильем отдельных категорий граждан</t>
  </si>
  <si>
    <t>2 02 02380 00 0000 151</t>
  </si>
  <si>
    <t>Субвенции бюджетам  на обеспечение жильем отдельных категорий граждан</t>
  </si>
  <si>
    <t>2 02 02930 04 0000 151</t>
  </si>
  <si>
    <t xml:space="preserve"> 2 02 04193 04 0000 151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</si>
  <si>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</si>
  <si>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 xml:space="preserve"> 2 02 04190 00 0000 151</t>
  </si>
  <si>
    <t>Субсидии  на ежемесячное денежное вознаграждение за классное руководство в государственных и муниципальных общеобразовательных школах</t>
  </si>
  <si>
    <t>2 02 04920 04 0000 151</t>
  </si>
  <si>
    <t>Прочие субсидии</t>
  </si>
  <si>
    <t>2 02 04900 00 0000 151</t>
  </si>
  <si>
    <t>2 07 00000 00 0000 180</t>
  </si>
  <si>
    <t>ПРОЧИЕ БЕЗВОЗМЕЗДНЫЕ ПОСТУПЛЕНИЯ</t>
  </si>
  <si>
    <t>НАЛОГИ НА СОВОКУПНЫЙ ДОХОД</t>
  </si>
  <si>
    <t>ГОСУДАРСТВЕННАЯ ПОШЛИНА, СБОРЫ</t>
  </si>
  <si>
    <t>Прочие доходы от использования имущества и прав, находящихся в государственной и муниципальной собственности (аренда имущества)</t>
  </si>
  <si>
    <t>Доходы от реализации иного  имущества, находящегося в  собственности городских округов (в части реализации основных средств по указанному имуществу)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</si>
  <si>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</si>
  <si>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</si>
  <si>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безвозмездные поступления в  бюджеты городских округов</t>
  </si>
  <si>
    <t xml:space="preserve"> 1 06 01000 00 0000 110</t>
  </si>
  <si>
    <t>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</si>
  <si>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</si>
  <si>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 xml:space="preserve"> 1 11 03000 00 0000 120</t>
  </si>
  <si>
    <t xml:space="preserve">Проценты, полученные от предоставления бюджетных кредитов внутри страны </t>
  </si>
  <si>
    <t>Субвенции от других бюджетов бюджетной системы Российской Федерации(Приложение 5 к данному решению)</t>
  </si>
  <si>
    <t>Субсидии от других бюджетов бюджетной системы Российской Федерации(Приложение 6 к данному решению)</t>
  </si>
  <si>
    <t>Субвенции бюджетам 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кандитатов в присяжные заседатели федеральных судов общей юрисдикции в Р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</si>
  <si>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</t>
  </si>
  <si>
    <t>2 02 03020 02 0000 151</t>
  </si>
  <si>
    <t>Средства бюджета РФ , получаемые по взаимным расчетам</t>
  </si>
  <si>
    <t xml:space="preserve">Приложение №1                     к решению Думы города      от 25.12.2006  № 242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</si>
</sst>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</numFmts>
  <fonts count="5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0" borderId="0">
      <alignment wrapText="1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2" fillId="0" borderId="1" xfId="17" applyFont="1" applyBorder="1">
      <alignment wrapText="1"/>
      <protection/>
    </xf>
    <xf numFmtId="168" fontId="2" fillId="0" borderId="1" xfId="21" applyNumberFormat="1" applyFont="1" applyBorder="1" applyAlignment="1">
      <alignment wrapText="1"/>
    </xf>
    <xf numFmtId="1" fontId="3" fillId="0" borderId="0" xfId="17" applyFont="1">
      <alignment wrapText="1"/>
      <protection/>
    </xf>
    <xf numFmtId="1" fontId="2" fillId="0" borderId="0" xfId="17" applyFont="1" applyAlignment="1">
      <alignment horizontal="right" vertical="top" wrapText="1"/>
      <protection/>
    </xf>
    <xf numFmtId="1" fontId="2" fillId="0" borderId="0" xfId="17" applyFont="1" applyBorder="1" applyAlignment="1">
      <alignment horizontal="center" wrapText="1"/>
      <protection/>
    </xf>
    <xf numFmtId="1" fontId="3" fillId="0" borderId="0" xfId="17" applyFont="1" applyBorder="1" applyAlignment="1">
      <alignment horizontal="right" wrapText="1"/>
      <protection/>
    </xf>
    <xf numFmtId="1" fontId="3" fillId="0" borderId="1" xfId="17" applyFont="1" applyBorder="1" applyAlignment="1">
      <alignment horizontal="center" vertical="center" wrapText="1"/>
      <protection/>
    </xf>
    <xf numFmtId="1" fontId="3" fillId="0" borderId="1" xfId="17" applyFont="1" applyBorder="1" applyAlignment="1">
      <alignment horizontal="center" wrapText="1"/>
      <protection/>
    </xf>
    <xf numFmtId="1" fontId="3" fillId="0" borderId="1" xfId="17" applyFont="1" applyBorder="1" applyAlignment="1">
      <alignment horizontal="left" wrapText="1"/>
      <protection/>
    </xf>
    <xf numFmtId="168" fontId="3" fillId="0" borderId="1" xfId="21" applyNumberFormat="1" applyFont="1" applyBorder="1" applyAlignment="1">
      <alignment wrapText="1"/>
    </xf>
    <xf numFmtId="1" fontId="3" fillId="0" borderId="1" xfId="17" applyFont="1" applyBorder="1" applyAlignment="1">
      <alignment wrapText="1"/>
      <protection/>
    </xf>
    <xf numFmtId="1" fontId="3" fillId="0" borderId="1" xfId="17" applyFont="1" applyFill="1" applyBorder="1" applyAlignment="1">
      <alignment horizontal="center" wrapText="1"/>
      <protection/>
    </xf>
    <xf numFmtId="1" fontId="3" fillId="0" borderId="1" xfId="17" applyFont="1" applyFill="1" applyBorder="1" applyAlignment="1">
      <alignment wrapText="1"/>
      <protection/>
    </xf>
    <xf numFmtId="168" fontId="3" fillId="0" borderId="1" xfId="21" applyNumberFormat="1" applyFont="1" applyFill="1" applyBorder="1" applyAlignment="1">
      <alignment wrapText="1"/>
    </xf>
    <xf numFmtId="3" fontId="3" fillId="0" borderId="1" xfId="21" applyNumberFormat="1" applyFont="1" applyFill="1" applyBorder="1" applyAlignment="1">
      <alignment horizontal="right" wrapText="1"/>
    </xf>
    <xf numFmtId="1" fontId="4" fillId="0" borderId="1" xfId="17" applyFont="1" applyFill="1" applyBorder="1" applyAlignment="1">
      <alignment horizontal="center" wrapText="1"/>
      <protection/>
    </xf>
    <xf numFmtId="1" fontId="4" fillId="0" borderId="1" xfId="17" applyFont="1" applyFill="1" applyBorder="1" applyAlignment="1">
      <alignment wrapText="1"/>
      <protection/>
    </xf>
    <xf numFmtId="1" fontId="2" fillId="0" borderId="0" xfId="17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  <cellStyle name="Финансов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F7" sqref="F6:F7"/>
    </sheetView>
  </sheetViews>
  <sheetFormatPr defaultColWidth="9.00390625" defaultRowHeight="12.75"/>
  <cols>
    <col min="1" max="1" width="27.00390625" style="0" customWidth="1"/>
    <col min="2" max="2" width="45.25390625" style="0" customWidth="1"/>
    <col min="3" max="3" width="27.625" style="0" customWidth="1"/>
  </cols>
  <sheetData>
    <row r="1" spans="1:3" ht="52.5" customHeight="1">
      <c r="A1" s="3"/>
      <c r="B1" s="3"/>
      <c r="C1" s="4" t="s">
        <v>112</v>
      </c>
    </row>
    <row r="2" spans="1:3" ht="15.75">
      <c r="A2" s="3"/>
      <c r="B2" s="3"/>
      <c r="C2" s="3"/>
    </row>
    <row r="3" spans="1:3" ht="15.75">
      <c r="A3" s="18" t="s">
        <v>56</v>
      </c>
      <c r="B3" s="18"/>
      <c r="C3" s="18"/>
    </row>
    <row r="4" spans="1:3" ht="15.75">
      <c r="A4" s="5"/>
      <c r="B4" s="5"/>
      <c r="C4" s="6" t="s">
        <v>28</v>
      </c>
    </row>
    <row r="5" spans="1:3" ht="47.25">
      <c r="A5" s="7" t="s">
        <v>53</v>
      </c>
      <c r="B5" s="7" t="s">
        <v>54</v>
      </c>
      <c r="C5" s="7" t="s">
        <v>55</v>
      </c>
    </row>
    <row r="6" spans="1:3" ht="15.75">
      <c r="A6" s="7">
        <v>1</v>
      </c>
      <c r="B6" s="7">
        <v>2</v>
      </c>
      <c r="C6" s="7">
        <v>3</v>
      </c>
    </row>
    <row r="7" spans="1:3" ht="15.75">
      <c r="A7" s="8" t="s">
        <v>0</v>
      </c>
      <c r="B7" s="9" t="s">
        <v>1</v>
      </c>
      <c r="C7" s="10">
        <f>SUM(C8+C10+C13+C17+C18+C24+C26+C29+C36)</f>
        <v>443736</v>
      </c>
    </row>
    <row r="8" spans="1:3" ht="15.75">
      <c r="A8" s="8" t="s">
        <v>2</v>
      </c>
      <c r="B8" s="9" t="s">
        <v>3</v>
      </c>
      <c r="C8" s="10">
        <f>SUM(C9)</f>
        <v>238000</v>
      </c>
    </row>
    <row r="9" spans="1:3" ht="15.75">
      <c r="A9" s="8" t="s">
        <v>4</v>
      </c>
      <c r="B9" s="11" t="s">
        <v>5</v>
      </c>
      <c r="C9" s="10">
        <f>229348+8652</f>
        <v>238000</v>
      </c>
    </row>
    <row r="10" spans="1:3" ht="15.75">
      <c r="A10" s="8" t="s">
        <v>31</v>
      </c>
      <c r="B10" s="11" t="s">
        <v>94</v>
      </c>
      <c r="C10" s="10">
        <f>SUM(C11:C12)</f>
        <v>43909</v>
      </c>
    </row>
    <row r="11" spans="1:3" ht="47.25">
      <c r="A11" s="8" t="s">
        <v>58</v>
      </c>
      <c r="B11" s="11" t="s">
        <v>32</v>
      </c>
      <c r="C11" s="10">
        <v>13771</v>
      </c>
    </row>
    <row r="12" spans="1:3" ht="31.5">
      <c r="A12" s="8" t="s">
        <v>59</v>
      </c>
      <c r="B12" s="11" t="s">
        <v>33</v>
      </c>
      <c r="C12" s="10">
        <v>30138</v>
      </c>
    </row>
    <row r="13" spans="1:3" ht="15.75">
      <c r="A13" s="8" t="s">
        <v>6</v>
      </c>
      <c r="B13" s="11" t="s">
        <v>7</v>
      </c>
      <c r="C13" s="10">
        <f>SUM(C14:C16)</f>
        <v>57599</v>
      </c>
    </row>
    <row r="14" spans="1:3" ht="15.75">
      <c r="A14" s="8" t="s">
        <v>101</v>
      </c>
      <c r="B14" s="11" t="s">
        <v>29</v>
      </c>
      <c r="C14" s="10">
        <v>2200</v>
      </c>
    </row>
    <row r="15" spans="1:3" ht="15.75">
      <c r="A15" s="8" t="s">
        <v>60</v>
      </c>
      <c r="B15" s="11" t="s">
        <v>30</v>
      </c>
      <c r="C15" s="10">
        <v>6400</v>
      </c>
    </row>
    <row r="16" spans="1:3" ht="15.75">
      <c r="A16" s="8" t="s">
        <v>34</v>
      </c>
      <c r="B16" s="11" t="s">
        <v>35</v>
      </c>
      <c r="C16" s="10">
        <v>48999</v>
      </c>
    </row>
    <row r="17" spans="1:3" ht="26.25" customHeight="1">
      <c r="A17" s="8" t="s">
        <v>36</v>
      </c>
      <c r="B17" s="11" t="s">
        <v>95</v>
      </c>
      <c r="C17" s="10">
        <v>4500</v>
      </c>
    </row>
    <row r="18" spans="1:3" ht="63">
      <c r="A18" s="8" t="s">
        <v>8</v>
      </c>
      <c r="B18" s="11" t="s">
        <v>9</v>
      </c>
      <c r="C18" s="10">
        <f>SUM(C19:C23)</f>
        <v>66548</v>
      </c>
    </row>
    <row r="19" spans="1:3" ht="63">
      <c r="A19" s="8" t="s">
        <v>102</v>
      </c>
      <c r="B19" s="11" t="s">
        <v>103</v>
      </c>
      <c r="C19" s="10">
        <v>40</v>
      </c>
    </row>
    <row r="20" spans="1:3" ht="31.5">
      <c r="A20" s="8" t="s">
        <v>104</v>
      </c>
      <c r="B20" s="11" t="s">
        <v>105</v>
      </c>
      <c r="C20" s="10">
        <v>900</v>
      </c>
    </row>
    <row r="21" spans="1:3" ht="63">
      <c r="A21" s="8" t="s">
        <v>69</v>
      </c>
      <c r="B21" s="11" t="s">
        <v>70</v>
      </c>
      <c r="C21" s="10">
        <f>32700+11800</f>
        <v>44500</v>
      </c>
    </row>
    <row r="22" spans="1:3" ht="31.5">
      <c r="A22" s="8" t="s">
        <v>10</v>
      </c>
      <c r="B22" s="11" t="s">
        <v>11</v>
      </c>
      <c r="C22" s="10">
        <v>108</v>
      </c>
    </row>
    <row r="23" spans="1:3" ht="63">
      <c r="A23" s="8" t="s">
        <v>37</v>
      </c>
      <c r="B23" s="11" t="s">
        <v>96</v>
      </c>
      <c r="C23" s="10">
        <v>21000</v>
      </c>
    </row>
    <row r="24" spans="1:3" ht="31.5">
      <c r="A24" s="8" t="s">
        <v>12</v>
      </c>
      <c r="B24" s="11" t="s">
        <v>13</v>
      </c>
      <c r="C24" s="10">
        <v>3086</v>
      </c>
    </row>
    <row r="25" spans="1:3" ht="31.5" hidden="1">
      <c r="A25" s="8" t="s">
        <v>14</v>
      </c>
      <c r="B25" s="11" t="s">
        <v>15</v>
      </c>
      <c r="C25" s="10">
        <v>8086</v>
      </c>
    </row>
    <row r="26" spans="1:3" ht="47.25">
      <c r="A26" s="8" t="s">
        <v>16</v>
      </c>
      <c r="B26" s="11" t="s">
        <v>17</v>
      </c>
      <c r="C26" s="10">
        <f>SUM(C27:C28)</f>
        <v>22400</v>
      </c>
    </row>
    <row r="27" spans="1:3" ht="31.5">
      <c r="A27" s="8" t="s">
        <v>61</v>
      </c>
      <c r="B27" s="11" t="s">
        <v>62</v>
      </c>
      <c r="C27" s="10">
        <f>1000+2600</f>
        <v>3600</v>
      </c>
    </row>
    <row r="28" spans="1:3" ht="63">
      <c r="A28" s="8" t="s">
        <v>71</v>
      </c>
      <c r="B28" s="11" t="s">
        <v>97</v>
      </c>
      <c r="C28" s="10">
        <f>16000+2800</f>
        <v>18800</v>
      </c>
    </row>
    <row r="29" spans="1:3" ht="31.5">
      <c r="A29" s="8" t="s">
        <v>18</v>
      </c>
      <c r="B29" s="11" t="s">
        <v>19</v>
      </c>
      <c r="C29" s="10">
        <f>SUM(C30:C35)</f>
        <v>6694</v>
      </c>
    </row>
    <row r="30" spans="1:3" ht="110.25" hidden="1">
      <c r="A30" s="8" t="s">
        <v>38</v>
      </c>
      <c r="B30" s="11" t="s">
        <v>98</v>
      </c>
      <c r="C30" s="10">
        <v>100</v>
      </c>
    </row>
    <row r="31" spans="1:3" ht="94.5" hidden="1">
      <c r="A31" s="8" t="s">
        <v>39</v>
      </c>
      <c r="B31" s="11" t="s">
        <v>40</v>
      </c>
      <c r="C31" s="10">
        <v>10</v>
      </c>
    </row>
    <row r="32" spans="1:3" ht="94.5" hidden="1">
      <c r="A32" s="8" t="s">
        <v>63</v>
      </c>
      <c r="B32" s="11" t="s">
        <v>99</v>
      </c>
      <c r="C32" s="10">
        <v>200</v>
      </c>
    </row>
    <row r="33" spans="1:3" ht="47.25" hidden="1">
      <c r="A33" s="8" t="s">
        <v>73</v>
      </c>
      <c r="B33" s="11" t="s">
        <v>74</v>
      </c>
      <c r="C33" s="10">
        <v>500</v>
      </c>
    </row>
    <row r="34" spans="1:3" ht="78.75" hidden="1">
      <c r="A34" s="8" t="s">
        <v>64</v>
      </c>
      <c r="B34" s="11" t="s">
        <v>65</v>
      </c>
      <c r="C34" s="10">
        <v>5</v>
      </c>
    </row>
    <row r="35" spans="1:3" ht="63" hidden="1">
      <c r="A35" s="8" t="s">
        <v>72</v>
      </c>
      <c r="B35" s="11" t="s">
        <v>75</v>
      </c>
      <c r="C35" s="10">
        <v>5879</v>
      </c>
    </row>
    <row r="36" spans="1:3" ht="15.75">
      <c r="A36" s="8" t="s">
        <v>20</v>
      </c>
      <c r="B36" s="11" t="s">
        <v>21</v>
      </c>
      <c r="C36" s="10">
        <f>SUM(C37)</f>
        <v>1000</v>
      </c>
    </row>
    <row r="37" spans="1:3" ht="31.5" hidden="1">
      <c r="A37" s="12" t="s">
        <v>66</v>
      </c>
      <c r="B37" s="13" t="s">
        <v>67</v>
      </c>
      <c r="C37" s="14">
        <v>1000</v>
      </c>
    </row>
    <row r="38" spans="1:3" ht="15.75">
      <c r="A38" s="12" t="s">
        <v>22</v>
      </c>
      <c r="B38" s="13" t="s">
        <v>27</v>
      </c>
      <c r="C38" s="15">
        <f>SUM(C39+C43+C52+C58++C59)</f>
        <v>1997658</v>
      </c>
    </row>
    <row r="39" spans="1:3" ht="39" customHeight="1">
      <c r="A39" s="16" t="s">
        <v>23</v>
      </c>
      <c r="B39" s="17" t="s">
        <v>24</v>
      </c>
      <c r="C39" s="10">
        <f>825611+177458</f>
        <v>1003069</v>
      </c>
    </row>
    <row r="40" spans="1:3" ht="31.5" hidden="1">
      <c r="A40" s="12" t="s">
        <v>41</v>
      </c>
      <c r="B40" s="13" t="s">
        <v>42</v>
      </c>
      <c r="C40" s="10">
        <v>825611</v>
      </c>
    </row>
    <row r="41" spans="1:3" ht="47.25" hidden="1">
      <c r="A41" s="12" t="s">
        <v>44</v>
      </c>
      <c r="B41" s="13" t="s">
        <v>43</v>
      </c>
      <c r="C41" s="10">
        <v>727782</v>
      </c>
    </row>
    <row r="42" spans="1:3" ht="47.25" hidden="1">
      <c r="A42" s="12" t="s">
        <v>76</v>
      </c>
      <c r="B42" s="13" t="s">
        <v>77</v>
      </c>
      <c r="C42" s="10">
        <v>97829</v>
      </c>
    </row>
    <row r="43" spans="1:3" ht="73.5" customHeight="1">
      <c r="A43" s="16" t="s">
        <v>25</v>
      </c>
      <c r="B43" s="17" t="s">
        <v>106</v>
      </c>
      <c r="C43" s="10">
        <v>346903</v>
      </c>
    </row>
    <row r="44" spans="1:3" ht="47.25" hidden="1">
      <c r="A44" s="12" t="s">
        <v>45</v>
      </c>
      <c r="B44" s="13" t="s">
        <v>78</v>
      </c>
      <c r="C44" s="10">
        <v>2761</v>
      </c>
    </row>
    <row r="45" spans="1:3" ht="63" hidden="1">
      <c r="A45" s="12" t="s">
        <v>46</v>
      </c>
      <c r="B45" s="13" t="s">
        <v>79</v>
      </c>
      <c r="C45" s="10">
        <v>2461</v>
      </c>
    </row>
    <row r="46" spans="1:3" ht="126" hidden="1">
      <c r="A46" s="12" t="s">
        <v>47</v>
      </c>
      <c r="B46" s="13" t="s">
        <v>108</v>
      </c>
      <c r="C46" s="10">
        <v>18</v>
      </c>
    </row>
    <row r="47" spans="1:3" ht="126" hidden="1">
      <c r="A47" s="12" t="s">
        <v>48</v>
      </c>
      <c r="B47" s="13" t="s">
        <v>109</v>
      </c>
      <c r="C47" s="10">
        <v>18</v>
      </c>
    </row>
    <row r="48" spans="1:3" ht="31.5" hidden="1">
      <c r="A48" s="12" t="s">
        <v>82</v>
      </c>
      <c r="B48" s="13" t="s">
        <v>83</v>
      </c>
      <c r="C48" s="10">
        <v>1750</v>
      </c>
    </row>
    <row r="49" spans="1:3" ht="47.25" hidden="1">
      <c r="A49" s="12" t="s">
        <v>80</v>
      </c>
      <c r="B49" s="13" t="s">
        <v>81</v>
      </c>
      <c r="C49" s="10">
        <v>1750</v>
      </c>
    </row>
    <row r="50" spans="1:3" ht="15.75" hidden="1">
      <c r="A50" s="12" t="s">
        <v>49</v>
      </c>
      <c r="B50" s="13" t="s">
        <v>50</v>
      </c>
      <c r="C50" s="10">
        <v>337673</v>
      </c>
    </row>
    <row r="51" spans="1:3" ht="31.5" hidden="1">
      <c r="A51" s="12" t="s">
        <v>84</v>
      </c>
      <c r="B51" s="13" t="s">
        <v>51</v>
      </c>
      <c r="C51" s="10">
        <v>337673</v>
      </c>
    </row>
    <row r="52" spans="1:3" ht="62.25" customHeight="1">
      <c r="A52" s="16" t="s">
        <v>26</v>
      </c>
      <c r="B52" s="17" t="s">
        <v>107</v>
      </c>
      <c r="C52" s="10">
        <v>423059</v>
      </c>
    </row>
    <row r="53" spans="1:3" ht="63" hidden="1">
      <c r="A53" s="12" t="s">
        <v>87</v>
      </c>
      <c r="B53" s="13" t="s">
        <v>88</v>
      </c>
      <c r="C53" s="10">
        <v>9327</v>
      </c>
    </row>
    <row r="54" spans="1:3" ht="78.75" hidden="1">
      <c r="A54" s="12" t="s">
        <v>85</v>
      </c>
      <c r="B54" s="13" t="s">
        <v>86</v>
      </c>
      <c r="C54" s="10">
        <v>9327</v>
      </c>
    </row>
    <row r="55" spans="1:3" ht="15.75" hidden="1">
      <c r="A55" s="12" t="s">
        <v>91</v>
      </c>
      <c r="B55" s="13" t="s">
        <v>90</v>
      </c>
      <c r="C55" s="10">
        <v>346092</v>
      </c>
    </row>
    <row r="56" spans="1:3" ht="31.5" hidden="1">
      <c r="A56" s="12" t="s">
        <v>89</v>
      </c>
      <c r="B56" s="13" t="s">
        <v>52</v>
      </c>
      <c r="C56" s="10">
        <v>346092</v>
      </c>
    </row>
    <row r="57" spans="1:3" ht="31.5" hidden="1">
      <c r="A57" s="12" t="s">
        <v>92</v>
      </c>
      <c r="B57" s="13" t="s">
        <v>93</v>
      </c>
      <c r="C57" s="10">
        <v>1197</v>
      </c>
    </row>
    <row r="58" spans="1:3" ht="31.5">
      <c r="A58" s="16" t="s">
        <v>110</v>
      </c>
      <c r="B58" s="17" t="s">
        <v>111</v>
      </c>
      <c r="C58" s="10">
        <v>188827</v>
      </c>
    </row>
    <row r="59" spans="1:3" ht="31.5">
      <c r="A59" s="12" t="s">
        <v>68</v>
      </c>
      <c r="B59" s="13" t="s">
        <v>100</v>
      </c>
      <c r="C59" s="10">
        <f>13171+22629</f>
        <v>35800</v>
      </c>
    </row>
    <row r="60" spans="1:3" ht="15.75">
      <c r="A60" s="1"/>
      <c r="B60" s="1" t="s">
        <v>57</v>
      </c>
      <c r="C60" s="2">
        <f>SUM(C7+C38)</f>
        <v>2441394</v>
      </c>
    </row>
  </sheetData>
  <mergeCells count="1">
    <mergeCell ref="A3:C3"/>
  </mergeCells>
  <printOptions/>
  <pageMargins left="0.22" right="0.18" top="0.29" bottom="0.21" header="0.2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Duma2</cp:lastModifiedBy>
  <cp:lastPrinted>2006-12-25T08:21:24Z</cp:lastPrinted>
  <dcterms:created xsi:type="dcterms:W3CDTF">2005-10-26T10:15:39Z</dcterms:created>
  <dcterms:modified xsi:type="dcterms:W3CDTF">2006-12-25T08:21:27Z</dcterms:modified>
  <cp:category/>
  <cp:version/>
  <cp:contentType/>
  <cp:contentStatus/>
</cp:coreProperties>
</file>