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15" windowHeight="870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<sst xmlns="http://schemas.openxmlformats.org/spreadsheetml/2006/main" count="104" uniqueCount="102">
  <si>
    <t>КОД</t>
  </si>
  <si>
    <t>Источники доходов</t>
  </si>
  <si>
    <t>Уточненный бюджет по доходам 2008 года</t>
  </si>
  <si>
    <t>% исполнения</t>
  </si>
  <si>
    <t>НАЛОГОВЫЕ ДОХОДЫ</t>
  </si>
  <si>
    <t>000 1 01 00000 00 0000 000</t>
  </si>
  <si>
    <t>Налоги на прибыль, доходы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</si>
  <si>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</si>
  <si>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</si>
  <si>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</si>
  <si>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</si>
  <si>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</si>
  <si>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</si>
  <si>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</si>
  <si>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</si>
  <si>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</si>
  <si>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</si>
  <si>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</si>
  <si>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</si>
  <si>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</si>
  <si>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</si>
  <si>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</si>
  <si>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</si>
  <si>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</si>
  <si>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</si>
  <si>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Собственные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</si>
  <si>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</si>
  <si>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</si>
  <si>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</si>
  <si>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</si>
  <si>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000 2 07 00000 00 0000 180</t>
  </si>
  <si>
    <t>Прочие безвозмездные поступления</t>
  </si>
  <si>
    <t>000 3 00 00000 00 0000 000</t>
  </si>
  <si>
    <t>Доходы от предпринимательской  и иной приносящей доход деятельности</t>
  </si>
  <si>
    <t>ИТОГО ДОХОДОВ</t>
  </si>
  <si>
    <t>ИСПОЛНЕНИЕ</t>
  </si>
  <si>
    <t>Налог на доходы физических лиц</t>
  </si>
  <si>
    <t>000 1 01 02000 01 0000 110</t>
  </si>
  <si>
    <t>000 1 05 01000 00 0000 110</t>
  </si>
  <si>
    <t>000 1 05 02000 02 0000 110</t>
  </si>
  <si>
    <t>Единый налог на вмененный доход для отдельных видов деятельности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</si>
  <si>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</si>
  <si>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</si>
  <si>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</si>
  <si>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</si>
  <si>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</si>
  <si>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</si>
  <si>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000 1 09 04050 04 0000 110</t>
  </si>
  <si>
    <t>Земельный налог (по обязательствам, возникшим до 01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</si>
  <si>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</si>
  <si>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</si>
  <si>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>000 1 11 01000 00 0000 120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</si>
  <si>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</si>
  <si>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</si>
  <si>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</si>
  <si>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</si>
  <si>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</si>
  <si>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000 1 14 01040 04 0000 410</t>
  </si>
  <si>
    <t>Доходы от продажи квартир, находящихся в собственности городских округов</t>
  </si>
  <si>
    <t>000 1 14 02033 04 0000 410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</si>
  <si>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</si>
  <si>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</si>
  <si>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</si>
  <si>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</si>
  <si>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000 2 02 01000 00 0000 151</t>
  </si>
  <si>
    <t>000 2 02 02000 00 0000 151</t>
  </si>
  <si>
    <t>000 2 02 04000 00 0000 151</t>
  </si>
  <si>
    <t>000 3 02 00000 00 0000 000</t>
  </si>
  <si>
    <t>000 3 03 00000 00 0000 000</t>
  </si>
  <si>
    <t>Безвозмездные поступления  от предпринимательской и иной приносящей доход деятельности</t>
  </si>
  <si>
    <t xml:space="preserve">Доходы от использования имущества, находящегося в государственной и муниципальной собственности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</si>
  <si>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</si>
  <si>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</si>
  <si>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</si>
  <si>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</si>
  <si>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</si>
  <si>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000 2 02 03000 00 0000 151</t>
  </si>
  <si>
    <t>Иные межбюджетные трансферты</t>
  </si>
  <si>
    <t>Уточненный бюджет за I полугодие 2008 года</t>
  </si>
  <si>
    <t>000 1 00 00000 00 0000 000</t>
  </si>
  <si>
    <t>000 1 14 06024 04 0000 430</t>
  </si>
  <si>
    <t>Доходы от продажи земельных участков , находящихся в собственности городских округов (за исключением земельных участков муниципальных автономных учреждений)</t>
  </si>
  <si>
    <t>000 1 14 02032 04 0000 440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</si>
  <si>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</si>
  <si>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000 1 14 06012 04 0000 430</t>
  </si>
  <si>
    <t>-</t>
  </si>
  <si>
    <t>доходов бюджета по кодам видов доходов, подвидов доходов, классификации операций сектора государственного управления, относящихся к доходам бюджета за 2008 год.</t>
  </si>
  <si>
    <t>Фактическое исполнение доходов на 01.01.2009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</si>
  <si>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</si>
  <si>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</si>
  <si>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</si>
  <si>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Возврат остатков субсидий и субвенций прошлых лет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</si>
  <si>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</si>
  <si>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</si>
  <si>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</si>
  <si>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Доходы от продажи товаров и услуг</t>
  </si>
  <si>
    <t>НАЛОГОВЫЕ И НЕНАЛОГОВЫЕ ДОХОДЫ</t>
  </si>
  <si>
    <t>Налог, взимаемый в связи с применением упрощенной системы налогообложения</t>
  </si>
  <si>
    <t>Государственная пошлина</t>
  </si>
  <si>
    <t>к  решению Думы города</t>
  </si>
  <si>
    <t xml:space="preserve"> от 28.05.2009 № 580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</si>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</sst>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6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1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 textRotation="90" wrapText="1"/>
    </xf>
    <xf numFmtId="165" fontId="1" fillId="2" borderId="3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1" fillId="3" borderId="3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4" fontId="1" fillId="2" borderId="3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/>
    </xf>
    <xf numFmtId="4" fontId="1" fillId="3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/>
    </xf>
    <xf numFmtId="165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1" fillId="3" borderId="11" xfId="0" applyNumberFormat="1" applyFont="1" applyFill="1" applyBorder="1" applyAlignment="1">
      <alignment/>
    </xf>
    <xf numFmtId="165" fontId="0" fillId="3" borderId="11" xfId="0" applyNumberFormat="1" applyFont="1" applyFill="1" applyBorder="1" applyAlignment="1">
      <alignment/>
    </xf>
    <xf numFmtId="165" fontId="0" fillId="3" borderId="11" xfId="0" applyNumberFormat="1" applyFill="1" applyBorder="1" applyAlignment="1">
      <alignment/>
    </xf>
    <xf numFmtId="165" fontId="0" fillId="3" borderId="11" xfId="0" applyNumberFormat="1" applyFill="1" applyBorder="1" applyAlignment="1">
      <alignment horizontal="right"/>
    </xf>
    <xf numFmtId="165" fontId="1" fillId="2" borderId="12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/>
    </xf>
    <xf numFmtId="165" fontId="0" fillId="3" borderId="3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/>
    </xf>
    <xf numFmtId="0" fontId="3" fillId="0" borderId="0" xfId="17" applyFont="1" applyFill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0" fillId="0" borderId="0" xfId="0" applyAlignment="1">
      <alignment horizontal="center" wrapText="1"/>
    </xf>
    <xf numFmtId="0" fontId="3" fillId="0" borderId="0" xfId="17" applyFont="1" applyFill="1" applyAlignment="1" applyProtection="1">
      <alignment horizontal="right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24.625" style="0" customWidth="1"/>
    <col min="2" max="2" width="34.00390625" style="0" customWidth="1"/>
    <col min="3" max="3" width="16.125" style="0" customWidth="1"/>
    <col min="4" max="4" width="0.12890625" style="0" customWidth="1"/>
    <col min="5" max="5" width="15.125" style="0" customWidth="1"/>
    <col min="6" max="6" width="9.625" style="0" customWidth="1"/>
  </cols>
  <sheetData>
    <row r="1" spans="3:6" ht="12.75">
      <c r="C1" s="64"/>
      <c r="E1" s="67" t="s">
        <v>101</v>
      </c>
      <c r="F1" s="67"/>
    </row>
    <row r="2" spans="3:6" ht="12.75">
      <c r="C2" s="65"/>
      <c r="E2" s="68" t="s">
        <v>99</v>
      </c>
      <c r="F2" s="68"/>
    </row>
    <row r="3" spans="3:6" ht="12.75">
      <c r="C3" s="65"/>
      <c r="E3" s="68" t="s">
        <v>100</v>
      </c>
      <c r="F3" s="68"/>
    </row>
    <row r="4" ht="12.75">
      <c r="B4" s="2" t="s">
        <v>35</v>
      </c>
    </row>
    <row r="5" ht="12.75">
      <c r="B5" s="2"/>
    </row>
    <row r="6" spans="1:6" ht="12.75">
      <c r="A6" s="66" t="s">
        <v>86</v>
      </c>
      <c r="B6" s="66"/>
      <c r="C6" s="66"/>
      <c r="D6" s="66"/>
      <c r="E6" s="66"/>
      <c r="F6" s="66"/>
    </row>
    <row r="7" spans="1:6" ht="12.75">
      <c r="A7" s="66"/>
      <c r="B7" s="66"/>
      <c r="C7" s="66"/>
      <c r="D7" s="66"/>
      <c r="E7" s="66"/>
      <c r="F7" s="66"/>
    </row>
    <row r="8" ht="16.5" customHeight="1" thickBot="1"/>
    <row r="9" spans="1:6" ht="125.25" customHeight="1">
      <c r="A9" s="4" t="s">
        <v>0</v>
      </c>
      <c r="B9" s="14" t="s">
        <v>1</v>
      </c>
      <c r="C9" s="38" t="s">
        <v>2</v>
      </c>
      <c r="D9" s="28" t="s">
        <v>78</v>
      </c>
      <c r="E9" s="44" t="s">
        <v>87</v>
      </c>
      <c r="F9" s="38" t="s">
        <v>3</v>
      </c>
    </row>
    <row r="10" spans="1:6" ht="12.75">
      <c r="A10" s="5">
        <v>1</v>
      </c>
      <c r="B10" s="15">
        <v>2</v>
      </c>
      <c r="C10" s="5">
        <v>3</v>
      </c>
      <c r="D10" s="3">
        <v>4</v>
      </c>
      <c r="E10" s="45">
        <v>4</v>
      </c>
      <c r="F10" s="5">
        <v>5</v>
      </c>
    </row>
    <row r="11" spans="1:6" ht="25.5">
      <c r="A11" s="6" t="s">
        <v>79</v>
      </c>
      <c r="B11" s="16" t="s">
        <v>96</v>
      </c>
      <c r="C11" s="60">
        <f>C12+C26</f>
        <v>817786</v>
      </c>
      <c r="D11" s="29">
        <f>D12+D26</f>
        <v>372542</v>
      </c>
      <c r="E11" s="50">
        <f>E12+E26</f>
        <v>821457.3</v>
      </c>
      <c r="F11" s="46">
        <f>E11*100/C11</f>
        <v>100.44893162758962</v>
      </c>
    </row>
    <row r="12" spans="1:6" ht="12.75">
      <c r="A12" s="7"/>
      <c r="B12" s="17" t="s">
        <v>4</v>
      </c>
      <c r="C12" s="39">
        <f>C13+C15+C18+C22+C23</f>
        <v>676648</v>
      </c>
      <c r="D12" s="30">
        <f>D13+D15+D18+D22+D23</f>
        <v>315806</v>
      </c>
      <c r="E12" s="51">
        <f>E13+E15+E18+E22+E23</f>
        <v>662656</v>
      </c>
      <c r="F12" s="46">
        <f>E12*100/C12</f>
        <v>97.93215970489827</v>
      </c>
    </row>
    <row r="13" spans="1:6" ht="12.75">
      <c r="A13" s="8" t="s">
        <v>5</v>
      </c>
      <c r="B13" s="18" t="s">
        <v>6</v>
      </c>
      <c r="C13" s="40">
        <f>C14</f>
        <v>522794</v>
      </c>
      <c r="D13" s="31">
        <f>D14</f>
        <v>241874</v>
      </c>
      <c r="E13" s="52">
        <f>E14</f>
        <v>521240.4</v>
      </c>
      <c r="F13" s="47">
        <f aca="true" t="shared" si="0" ref="F13:F56">E13*100/C13</f>
        <v>99.70282749993305</v>
      </c>
    </row>
    <row r="14" spans="1:6" ht="12.75">
      <c r="A14" s="9" t="s">
        <v>37</v>
      </c>
      <c r="B14" s="19" t="s">
        <v>36</v>
      </c>
      <c r="C14" s="41">
        <v>522794</v>
      </c>
      <c r="D14" s="32">
        <v>241874</v>
      </c>
      <c r="E14" s="53">
        <v>521240.4</v>
      </c>
      <c r="F14" s="47">
        <f t="shared" si="0"/>
        <v>99.70282749993305</v>
      </c>
    </row>
    <row r="15" spans="1:6" ht="12.75">
      <c r="A15" s="8" t="s">
        <v>7</v>
      </c>
      <c r="B15" s="18" t="s">
        <v>8</v>
      </c>
      <c r="C15" s="40">
        <f>SUM(C16:C17)</f>
        <v>71224</v>
      </c>
      <c r="D15" s="31">
        <f>SUM(D16:D17)</f>
        <v>31568</v>
      </c>
      <c r="E15" s="52">
        <f>SUM(E16:E17)</f>
        <v>64485.7</v>
      </c>
      <c r="F15" s="47">
        <f t="shared" si="0"/>
        <v>90.53928451083904</v>
      </c>
    </row>
    <row r="16" spans="1:6" ht="38.25">
      <c r="A16" s="9" t="s">
        <v>38</v>
      </c>
      <c r="B16" s="20" t="s">
        <v>97</v>
      </c>
      <c r="C16" s="61">
        <v>31028</v>
      </c>
      <c r="D16" s="33">
        <v>11068</v>
      </c>
      <c r="E16" s="54">
        <v>28730.7</v>
      </c>
      <c r="F16" s="47">
        <f t="shared" si="0"/>
        <v>92.59604228438829</v>
      </c>
    </row>
    <row r="17" spans="1:6" ht="25.5">
      <c r="A17" s="9" t="s">
        <v>39</v>
      </c>
      <c r="B17" s="20" t="s">
        <v>40</v>
      </c>
      <c r="C17" s="61">
        <v>40196</v>
      </c>
      <c r="D17" s="33">
        <v>20500</v>
      </c>
      <c r="E17" s="54">
        <v>35755</v>
      </c>
      <c r="F17" s="47">
        <f t="shared" si="0"/>
        <v>88.95163697880386</v>
      </c>
    </row>
    <row r="18" spans="1:6" ht="12.75">
      <c r="A18" s="8" t="s">
        <v>9</v>
      </c>
      <c r="B18" s="18" t="s">
        <v>10</v>
      </c>
      <c r="C18" s="40">
        <f>SUM(C19:C21)</f>
        <v>76409</v>
      </c>
      <c r="D18" s="31">
        <f>SUM(D19:D21)</f>
        <v>38954</v>
      </c>
      <c r="E18" s="55">
        <f>SUM(E19:E21)</f>
        <v>71360.8</v>
      </c>
      <c r="F18" s="47">
        <f t="shared" si="0"/>
        <v>93.39318666649217</v>
      </c>
    </row>
    <row r="19" spans="1:6" ht="12.75">
      <c r="A19" s="9" t="s">
        <v>41</v>
      </c>
      <c r="B19" s="19" t="s">
        <v>42</v>
      </c>
      <c r="C19" s="61">
        <v>4862</v>
      </c>
      <c r="D19" s="33">
        <v>1167</v>
      </c>
      <c r="E19" s="54">
        <v>4384.7</v>
      </c>
      <c r="F19" s="47">
        <f t="shared" si="0"/>
        <v>90.18305224187577</v>
      </c>
    </row>
    <row r="20" spans="1:6" ht="12.75">
      <c r="A20" s="9" t="s">
        <v>43</v>
      </c>
      <c r="B20" s="19" t="s">
        <v>44</v>
      </c>
      <c r="C20" s="61">
        <v>60117</v>
      </c>
      <c r="D20" s="33">
        <v>32757</v>
      </c>
      <c r="E20" s="54">
        <v>57995.5</v>
      </c>
      <c r="F20" s="47">
        <f t="shared" si="0"/>
        <v>96.47104812282716</v>
      </c>
    </row>
    <row r="21" spans="1:6" ht="12.75">
      <c r="A21" s="9" t="s">
        <v>45</v>
      </c>
      <c r="B21" s="19" t="s">
        <v>46</v>
      </c>
      <c r="C21" s="61">
        <v>11430</v>
      </c>
      <c r="D21" s="33">
        <v>5030</v>
      </c>
      <c r="E21" s="54">
        <v>8980.6</v>
      </c>
      <c r="F21" s="47">
        <f t="shared" si="0"/>
        <v>78.57042869641295</v>
      </c>
    </row>
    <row r="22" spans="1:6" ht="12.75">
      <c r="A22" s="8" t="s">
        <v>11</v>
      </c>
      <c r="B22" s="18" t="s">
        <v>98</v>
      </c>
      <c r="C22" s="40">
        <v>5696</v>
      </c>
      <c r="D22" s="31">
        <v>3038</v>
      </c>
      <c r="E22" s="52">
        <v>5724</v>
      </c>
      <c r="F22" s="47">
        <f t="shared" si="0"/>
        <v>100.49157303370787</v>
      </c>
    </row>
    <row r="23" spans="1:6" ht="38.25">
      <c r="A23" s="8" t="s">
        <v>12</v>
      </c>
      <c r="B23" s="21" t="s">
        <v>13</v>
      </c>
      <c r="C23" s="40">
        <f>SUM(C24:C25)</f>
        <v>525</v>
      </c>
      <c r="D23" s="31">
        <f>SUM(D24:D25)</f>
        <v>372</v>
      </c>
      <c r="E23" s="52">
        <f>SUM(E24:E25)</f>
        <v>-154.89999999999998</v>
      </c>
      <c r="F23" s="47">
        <f t="shared" si="0"/>
        <v>-29.504761904761903</v>
      </c>
    </row>
    <row r="24" spans="1:6" ht="51">
      <c r="A24" s="9" t="s">
        <v>47</v>
      </c>
      <c r="B24" s="20" t="s">
        <v>48</v>
      </c>
      <c r="C24" s="61">
        <v>425</v>
      </c>
      <c r="D24" s="33">
        <v>332</v>
      </c>
      <c r="E24" s="54">
        <v>-172.2</v>
      </c>
      <c r="F24" s="47">
        <f t="shared" si="0"/>
        <v>-40.51764705882353</v>
      </c>
    </row>
    <row r="25" spans="1:6" ht="38.25">
      <c r="A25" s="9" t="s">
        <v>49</v>
      </c>
      <c r="B25" s="20" t="s">
        <v>50</v>
      </c>
      <c r="C25" s="61">
        <v>100</v>
      </c>
      <c r="D25" s="33">
        <v>40</v>
      </c>
      <c r="E25" s="56">
        <v>17.3</v>
      </c>
      <c r="F25" s="47">
        <f t="shared" si="0"/>
        <v>17.3</v>
      </c>
    </row>
    <row r="26" spans="1:6" ht="12.75">
      <c r="A26" s="10"/>
      <c r="B26" s="17" t="s">
        <v>14</v>
      </c>
      <c r="C26" s="39">
        <f>C27+C33+C34+C40+C41+C45</f>
        <v>141138</v>
      </c>
      <c r="D26" s="30">
        <f>D27+D33+D34+D40+D41+D45</f>
        <v>56736</v>
      </c>
      <c r="E26" s="51">
        <f>E27+E33+E34+E40+E41+E44+E45</f>
        <v>158801.3</v>
      </c>
      <c r="F26" s="46">
        <f t="shared" si="0"/>
        <v>112.51491448086269</v>
      </c>
    </row>
    <row r="27" spans="1:6" ht="51">
      <c r="A27" s="11" t="s">
        <v>15</v>
      </c>
      <c r="B27" s="22" t="s">
        <v>70</v>
      </c>
      <c r="C27" s="42">
        <f>SUM(C28:C32)</f>
        <v>87687</v>
      </c>
      <c r="D27" s="34">
        <f>SUM(D28:D32)</f>
        <v>31264</v>
      </c>
      <c r="E27" s="55">
        <f>SUM(E28:E32)</f>
        <v>97104.6</v>
      </c>
      <c r="F27" s="47">
        <f t="shared" si="0"/>
        <v>110.74001847480243</v>
      </c>
    </row>
    <row r="28" spans="1:6" ht="114.75">
      <c r="A28" s="12" t="s">
        <v>51</v>
      </c>
      <c r="B28" s="23" t="s">
        <v>88</v>
      </c>
      <c r="C28" s="62">
        <v>110</v>
      </c>
      <c r="D28" s="35">
        <v>0</v>
      </c>
      <c r="E28" s="56">
        <v>110.4</v>
      </c>
      <c r="F28" s="47">
        <f t="shared" si="0"/>
        <v>100.36363636363636</v>
      </c>
    </row>
    <row r="29" spans="1:6" ht="38.25">
      <c r="A29" s="12" t="s">
        <v>52</v>
      </c>
      <c r="B29" s="23" t="s">
        <v>53</v>
      </c>
      <c r="C29" s="62">
        <v>150</v>
      </c>
      <c r="D29" s="35">
        <v>70</v>
      </c>
      <c r="E29" s="56">
        <v>104.3</v>
      </c>
      <c r="F29" s="47">
        <f t="shared" si="0"/>
        <v>69.53333333333333</v>
      </c>
    </row>
    <row r="30" spans="1:6" ht="114.75">
      <c r="A30" s="12" t="s">
        <v>54</v>
      </c>
      <c r="B30" s="23" t="s">
        <v>89</v>
      </c>
      <c r="C30" s="62">
        <v>74933</v>
      </c>
      <c r="D30" s="35">
        <v>22700</v>
      </c>
      <c r="E30" s="56">
        <v>81768</v>
      </c>
      <c r="F30" s="47">
        <f t="shared" si="0"/>
        <v>109.1214818571257</v>
      </c>
    </row>
    <row r="31" spans="1:6" ht="38.25">
      <c r="A31" s="12" t="s">
        <v>55</v>
      </c>
      <c r="B31" s="23" t="s">
        <v>56</v>
      </c>
      <c r="C31" s="62">
        <v>94</v>
      </c>
      <c r="D31" s="35">
        <v>94</v>
      </c>
      <c r="E31" s="56">
        <v>162.8</v>
      </c>
      <c r="F31" s="47">
        <f t="shared" si="0"/>
        <v>173.19148936170214</v>
      </c>
    </row>
    <row r="32" spans="1:6" ht="105.75" customHeight="1">
      <c r="A32" s="9" t="s">
        <v>71</v>
      </c>
      <c r="B32" s="20" t="s">
        <v>72</v>
      </c>
      <c r="C32" s="41">
        <v>12400</v>
      </c>
      <c r="D32" s="32">
        <v>8400</v>
      </c>
      <c r="E32" s="53">
        <v>14959.1</v>
      </c>
      <c r="F32" s="47">
        <f t="shared" si="0"/>
        <v>120.63790322580645</v>
      </c>
    </row>
    <row r="33" spans="1:6" ht="25.5">
      <c r="A33" s="8" t="s">
        <v>16</v>
      </c>
      <c r="B33" s="21" t="s">
        <v>17</v>
      </c>
      <c r="C33" s="40">
        <v>3606</v>
      </c>
      <c r="D33" s="31">
        <v>1767</v>
      </c>
      <c r="E33" s="52">
        <v>3277.1</v>
      </c>
      <c r="F33" s="47">
        <f t="shared" si="0"/>
        <v>90.87909040488076</v>
      </c>
    </row>
    <row r="34" spans="1:6" ht="37.5" customHeight="1">
      <c r="A34" s="8" t="s">
        <v>18</v>
      </c>
      <c r="B34" s="21" t="s">
        <v>19</v>
      </c>
      <c r="C34" s="40">
        <f>SUM(C35:C39)</f>
        <v>38590</v>
      </c>
      <c r="D34" s="31">
        <f>SUM(D35:D38)</f>
        <v>20274</v>
      </c>
      <c r="E34" s="52">
        <f>SUM(E35:E39)</f>
        <v>44798.5</v>
      </c>
      <c r="F34" s="47">
        <f t="shared" si="0"/>
        <v>116.08836486136305</v>
      </c>
    </row>
    <row r="35" spans="1:6" ht="37.5" customHeight="1">
      <c r="A35" s="9" t="s">
        <v>57</v>
      </c>
      <c r="B35" s="20" t="s">
        <v>58</v>
      </c>
      <c r="C35" s="41">
        <v>1220</v>
      </c>
      <c r="D35" s="32">
        <v>789</v>
      </c>
      <c r="E35" s="53">
        <v>2027.5</v>
      </c>
      <c r="F35" s="47">
        <f t="shared" si="0"/>
        <v>166.18852459016392</v>
      </c>
    </row>
    <row r="36" spans="1:6" ht="131.25" customHeight="1">
      <c r="A36" s="9" t="s">
        <v>82</v>
      </c>
      <c r="B36" s="20" t="s">
        <v>83</v>
      </c>
      <c r="C36" s="41">
        <v>8</v>
      </c>
      <c r="D36" s="32"/>
      <c r="E36" s="53">
        <v>8</v>
      </c>
      <c r="F36" s="47">
        <f t="shared" si="0"/>
        <v>100</v>
      </c>
    </row>
    <row r="37" spans="1:6" ht="134.25" customHeight="1">
      <c r="A37" s="9" t="s">
        <v>59</v>
      </c>
      <c r="B37" s="20" t="s">
        <v>90</v>
      </c>
      <c r="C37" s="41">
        <v>30622</v>
      </c>
      <c r="D37" s="32">
        <v>19335</v>
      </c>
      <c r="E37" s="53">
        <v>36051.3</v>
      </c>
      <c r="F37" s="47">
        <f t="shared" si="0"/>
        <v>117.73006335314481</v>
      </c>
    </row>
    <row r="38" spans="1:6" ht="72.75" customHeight="1">
      <c r="A38" s="9" t="s">
        <v>84</v>
      </c>
      <c r="B38" s="20" t="s">
        <v>73</v>
      </c>
      <c r="C38" s="41">
        <v>1040</v>
      </c>
      <c r="D38" s="32">
        <v>150</v>
      </c>
      <c r="E38" s="53">
        <v>1064.6</v>
      </c>
      <c r="F38" s="47">
        <f t="shared" si="0"/>
        <v>102.3653846153846</v>
      </c>
    </row>
    <row r="39" spans="1:6" ht="77.25" customHeight="1">
      <c r="A39" s="9" t="s">
        <v>80</v>
      </c>
      <c r="B39" s="20" t="s">
        <v>81</v>
      </c>
      <c r="C39" s="41">
        <v>5700</v>
      </c>
      <c r="D39" s="32"/>
      <c r="E39" s="53">
        <v>5647.1</v>
      </c>
      <c r="F39" s="47">
        <f t="shared" si="0"/>
        <v>99.07192982456141</v>
      </c>
    </row>
    <row r="40" spans="1:6" ht="25.5">
      <c r="A40" s="8" t="s">
        <v>20</v>
      </c>
      <c r="B40" s="21" t="s">
        <v>21</v>
      </c>
      <c r="C40" s="40">
        <v>10555</v>
      </c>
      <c r="D40" s="31">
        <v>3382</v>
      </c>
      <c r="E40" s="52">
        <v>12342.3</v>
      </c>
      <c r="F40" s="47">
        <f t="shared" si="0"/>
        <v>116.93320701089532</v>
      </c>
    </row>
    <row r="41" spans="1:6" ht="12.75">
      <c r="A41" s="8" t="s">
        <v>22</v>
      </c>
      <c r="B41" s="21" t="s">
        <v>23</v>
      </c>
      <c r="C41" s="40">
        <f>SUM(C42:C43)</f>
        <v>700</v>
      </c>
      <c r="D41" s="31">
        <f>SUM(D42:D43)</f>
        <v>49</v>
      </c>
      <c r="E41" s="52">
        <f>SUM(E42:E43)</f>
        <v>1278.8</v>
      </c>
      <c r="F41" s="47">
        <f t="shared" si="0"/>
        <v>182.68571428571428</v>
      </c>
    </row>
    <row r="42" spans="1:6" ht="38.25">
      <c r="A42" s="9" t="s">
        <v>60</v>
      </c>
      <c r="B42" s="20" t="s">
        <v>61</v>
      </c>
      <c r="C42" s="41">
        <v>0</v>
      </c>
      <c r="D42" s="32">
        <v>0</v>
      </c>
      <c r="E42" s="53">
        <v>0</v>
      </c>
      <c r="F42" s="48" t="s">
        <v>85</v>
      </c>
    </row>
    <row r="43" spans="1:6" ht="25.5">
      <c r="A43" s="9" t="s">
        <v>62</v>
      </c>
      <c r="B43" s="20" t="s">
        <v>63</v>
      </c>
      <c r="C43" s="41">
        <v>700</v>
      </c>
      <c r="D43" s="32">
        <v>49</v>
      </c>
      <c r="E43" s="53">
        <v>1278.8</v>
      </c>
      <c r="F43" s="47">
        <f t="shared" si="0"/>
        <v>182.68571428571428</v>
      </c>
    </row>
    <row r="44" spans="1:6" ht="51">
      <c r="A44" s="8" t="s">
        <v>74</v>
      </c>
      <c r="B44" s="21" t="s">
        <v>75</v>
      </c>
      <c r="C44" s="40">
        <v>0</v>
      </c>
      <c r="D44" s="31">
        <v>0</v>
      </c>
      <c r="E44" s="52">
        <v>106.4</v>
      </c>
      <c r="F44" s="48" t="s">
        <v>85</v>
      </c>
    </row>
    <row r="45" spans="1:6" ht="25.5">
      <c r="A45" s="8" t="s">
        <v>24</v>
      </c>
      <c r="B45" s="21" t="s">
        <v>91</v>
      </c>
      <c r="C45" s="40">
        <v>0</v>
      </c>
      <c r="D45" s="31">
        <v>0</v>
      </c>
      <c r="E45" s="52">
        <v>-106.4</v>
      </c>
      <c r="F45" s="48" t="s">
        <v>85</v>
      </c>
    </row>
    <row r="46" spans="1:6" ht="12.75">
      <c r="A46" s="8"/>
      <c r="B46" s="21" t="s">
        <v>25</v>
      </c>
      <c r="C46" s="40">
        <f>C12+C26</f>
        <v>817786</v>
      </c>
      <c r="D46" s="31">
        <f>D12+D26</f>
        <v>372542</v>
      </c>
      <c r="E46" s="52">
        <f>E12+E26</f>
        <v>821457.3</v>
      </c>
      <c r="F46" s="47">
        <f t="shared" si="0"/>
        <v>100.44893162758962</v>
      </c>
    </row>
    <row r="47" spans="1:6" ht="12.75">
      <c r="A47" s="10" t="s">
        <v>26</v>
      </c>
      <c r="B47" s="24" t="s">
        <v>27</v>
      </c>
      <c r="C47" s="39">
        <f>C48+C53</f>
        <v>2354626.6</v>
      </c>
      <c r="D47" s="30">
        <f>D48+D53</f>
        <v>1064004</v>
      </c>
      <c r="E47" s="51">
        <f>E48+E53</f>
        <v>2317874.7</v>
      </c>
      <c r="F47" s="46">
        <f t="shared" si="0"/>
        <v>98.43916228585884</v>
      </c>
    </row>
    <row r="48" spans="1:6" ht="38.25">
      <c r="A48" s="8" t="s">
        <v>28</v>
      </c>
      <c r="B48" s="21" t="s">
        <v>29</v>
      </c>
      <c r="C48" s="40">
        <f>SUM(C49:C52)</f>
        <v>2342327.8000000003</v>
      </c>
      <c r="D48" s="31">
        <f>SUM(D49:D52)</f>
        <v>1058809</v>
      </c>
      <c r="E48" s="52">
        <f>SUM(E49:E52)</f>
        <v>2305511.7</v>
      </c>
      <c r="F48" s="47">
        <f t="shared" si="0"/>
        <v>98.42822597247063</v>
      </c>
    </row>
    <row r="49" spans="1:6" ht="38.25">
      <c r="A49" s="9" t="s">
        <v>64</v>
      </c>
      <c r="B49" s="20" t="s">
        <v>92</v>
      </c>
      <c r="C49" s="41">
        <v>1293722</v>
      </c>
      <c r="D49" s="32">
        <v>554914</v>
      </c>
      <c r="E49" s="53">
        <v>1293722</v>
      </c>
      <c r="F49" s="47">
        <f t="shared" si="0"/>
        <v>100</v>
      </c>
    </row>
    <row r="50" spans="1:6" ht="51">
      <c r="A50" s="9" t="s">
        <v>65</v>
      </c>
      <c r="B50" s="20" t="s">
        <v>93</v>
      </c>
      <c r="C50" s="41">
        <v>521671</v>
      </c>
      <c r="D50" s="32">
        <v>192273</v>
      </c>
      <c r="E50" s="53">
        <v>517880.6</v>
      </c>
      <c r="F50" s="47">
        <f t="shared" si="0"/>
        <v>99.27341178635577</v>
      </c>
    </row>
    <row r="51" spans="1:6" ht="42.75" customHeight="1">
      <c r="A51" s="9" t="s">
        <v>76</v>
      </c>
      <c r="B51" s="20" t="s">
        <v>94</v>
      </c>
      <c r="C51" s="41">
        <v>491230.7</v>
      </c>
      <c r="D51" s="32">
        <v>294021</v>
      </c>
      <c r="E51" s="53">
        <v>458823.4</v>
      </c>
      <c r="F51" s="47">
        <f t="shared" si="0"/>
        <v>93.4028349612514</v>
      </c>
    </row>
    <row r="52" spans="1:6" ht="12.75">
      <c r="A52" s="9" t="s">
        <v>66</v>
      </c>
      <c r="B52" s="20" t="s">
        <v>77</v>
      </c>
      <c r="C52" s="41">
        <v>35704.1</v>
      </c>
      <c r="D52" s="36">
        <v>17601</v>
      </c>
      <c r="E52" s="57">
        <v>35085.7</v>
      </c>
      <c r="F52" s="47">
        <f t="shared" si="0"/>
        <v>98.26798602961564</v>
      </c>
    </row>
    <row r="53" spans="1:6" ht="25.5">
      <c r="A53" s="8" t="s">
        <v>30</v>
      </c>
      <c r="B53" s="21" t="s">
        <v>31</v>
      </c>
      <c r="C53" s="42">
        <v>12298.8</v>
      </c>
      <c r="D53" s="34">
        <v>5195</v>
      </c>
      <c r="E53" s="52">
        <v>12363</v>
      </c>
      <c r="F53" s="47">
        <f t="shared" si="0"/>
        <v>100.52200214655089</v>
      </c>
    </row>
    <row r="54" spans="1:6" ht="38.25">
      <c r="A54" s="11" t="s">
        <v>32</v>
      </c>
      <c r="B54" s="25" t="s">
        <v>33</v>
      </c>
      <c r="C54" s="42">
        <f>SUM(C55:C56)</f>
        <v>102249</v>
      </c>
      <c r="D54" s="34">
        <f>SUM(D55:D56)</f>
        <v>50942</v>
      </c>
      <c r="E54" s="55">
        <f>SUM(E55:E56)</f>
        <v>102390.59999999999</v>
      </c>
      <c r="F54" s="47">
        <f t="shared" si="0"/>
        <v>100.13848546196051</v>
      </c>
    </row>
    <row r="55" spans="1:6" ht="12.75">
      <c r="A55" s="12" t="s">
        <v>67</v>
      </c>
      <c r="B55" s="26" t="s">
        <v>95</v>
      </c>
      <c r="C55" s="63">
        <v>79539</v>
      </c>
      <c r="D55" s="36">
        <v>39840</v>
      </c>
      <c r="E55" s="57">
        <v>80749.4</v>
      </c>
      <c r="F55" s="47">
        <f t="shared" si="0"/>
        <v>101.52176919498609</v>
      </c>
    </row>
    <row r="56" spans="1:6" ht="38.25">
      <c r="A56" s="12" t="s">
        <v>68</v>
      </c>
      <c r="B56" s="26" t="s">
        <v>69</v>
      </c>
      <c r="C56" s="63">
        <v>22710</v>
      </c>
      <c r="D56" s="36">
        <v>11102</v>
      </c>
      <c r="E56" s="58">
        <v>21641.2</v>
      </c>
      <c r="F56" s="47">
        <f t="shared" si="0"/>
        <v>95.29370321444297</v>
      </c>
    </row>
    <row r="57" spans="1:6" ht="13.5" thickBot="1">
      <c r="A57" s="13"/>
      <c r="B57" s="27" t="s">
        <v>34</v>
      </c>
      <c r="C57" s="43">
        <f>C46+C47+C54</f>
        <v>3274661.6</v>
      </c>
      <c r="D57" s="37">
        <f>D46+D47+D54</f>
        <v>1487488</v>
      </c>
      <c r="E57" s="59">
        <f>E46+E47+E54</f>
        <v>3241722.6</v>
      </c>
      <c r="F57" s="49">
        <f>E57*100/C57</f>
        <v>98.99412507234335</v>
      </c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</sheetData>
  <mergeCells count="4">
    <mergeCell ref="A6:F7"/>
    <mergeCell ref="E1:F1"/>
    <mergeCell ref="E2:F2"/>
    <mergeCell ref="E3:F3"/>
  </mergeCells>
  <printOptions/>
  <pageMargins left="0.88" right="0.1968503937007874" top="0.93" bottom="0.1968503937007874" header="0.56" footer="0.5118110236220472"/>
  <pageSetup firstPageNumber="3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</dc:creator>
  <cp:keywords/>
  <dc:description/>
  <cp:lastModifiedBy>Duma2</cp:lastModifiedBy>
  <cp:lastPrinted>2009-05-28T08:28:27Z</cp:lastPrinted>
  <dcterms:created xsi:type="dcterms:W3CDTF">2008-04-24T05:20:12Z</dcterms:created>
  <dcterms:modified xsi:type="dcterms:W3CDTF">2009-05-28T08:28:58Z</dcterms:modified>
  <cp:category/>
  <cp:version/>
  <cp:contentType/>
  <cp:contentStatus/>
</cp:coreProperties>
</file>