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3210" windowWidth="11295" windowHeight="6315" tabRatio="604" activeTab="0"/>
  </bookViews>
  <sheets>
    <sheet name="на 01.01.08  " sheetId="1" r:id="rId1"/>
  </sheets>
  <definedNames>
    <definedName name="kred">#REF!</definedName>
    <definedName name="proc">#REF!</definedName>
    <definedName name="_xlnm.Print_Titles" localSheetId="0">'на 01.01.08  '!$14:$15</definedName>
  </definedNames>
  <calcPr fullCalcOnLoad="1"/>
</workbook>
</file>

<file path=xl/sharedStrings.xml><?xml version="1.0" encoding="utf-8"?>
<sst xmlns="http://schemas.openxmlformats.org/spreadsheetml/2006/main" count="62" uniqueCount="50">
  <si>
    <t>Всего</t>
  </si>
  <si>
    <t>КУМИ (население)</t>
  </si>
  <si>
    <t>27.12.00-26.09.07</t>
  </si>
  <si>
    <t>ОАО "Хлебозавод"</t>
  </si>
  <si>
    <t>ООО "РСК"</t>
  </si>
  <si>
    <t>22.11.03-22.11.07</t>
  </si>
  <si>
    <t>№ п/п</t>
  </si>
  <si>
    <t>№ договора</t>
  </si>
  <si>
    <t>Наименование предприятий</t>
  </si>
  <si>
    <t>Период кредитования</t>
  </si>
  <si>
    <t>Отклонения от плана возврата</t>
  </si>
  <si>
    <t>ИП Д.Б. Ахвледиани</t>
  </si>
  <si>
    <t>01</t>
  </si>
  <si>
    <t>02</t>
  </si>
  <si>
    <t>04</t>
  </si>
  <si>
    <t>30.05.05-28.12.07</t>
  </si>
  <si>
    <t>06</t>
  </si>
  <si>
    <t>27.07.05-28.12.07</t>
  </si>
  <si>
    <t>07</t>
  </si>
  <si>
    <t>14.10.05-28.12.07</t>
  </si>
  <si>
    <t>09</t>
  </si>
  <si>
    <t>16.12.05-28.12.07</t>
  </si>
  <si>
    <t>07.02.06-28.12.07</t>
  </si>
  <si>
    <t>17.05.06-31.12.07</t>
  </si>
  <si>
    <t>04.07.06-31.12.07</t>
  </si>
  <si>
    <t>05</t>
  </si>
  <si>
    <t>06.07.06-31.12.07</t>
  </si>
  <si>
    <t>22.08.06-31.12.07</t>
  </si>
  <si>
    <t>Задолженность по состоянию на 01.01.2007</t>
  </si>
  <si>
    <t>Утвержденный план возврата на  2007 года</t>
  </si>
  <si>
    <t>19.02.01-01.07.07</t>
  </si>
  <si>
    <t>14.06.01-01.07.07</t>
  </si>
  <si>
    <t>МУП " Редакция газеты "Новости Радужного"</t>
  </si>
  <si>
    <t>05.02.07-25.12.07</t>
  </si>
  <si>
    <t>Приложение № 8</t>
  </si>
  <si>
    <t>Предоставление и погашение</t>
  </si>
  <si>
    <t>кредитов из бюджета города</t>
  </si>
  <si>
    <t>(руб.)</t>
  </si>
  <si>
    <r>
      <t xml:space="preserve">по состоянию </t>
    </r>
    <r>
      <rPr>
        <b/>
        <sz val="14"/>
        <color indexed="10"/>
        <rFont val="Times New Roman"/>
        <family val="1"/>
      </rPr>
      <t>на 01.01.2008</t>
    </r>
  </si>
  <si>
    <t>Задолженность по состоянию на 01.01.2008</t>
  </si>
  <si>
    <t>Выдано кредита за  2007</t>
  </si>
  <si>
    <t>Погашено кредита за  2007</t>
  </si>
  <si>
    <t>24.09.07-01.04.08</t>
  </si>
  <si>
    <t>15</t>
  </si>
  <si>
    <t>Программа государственной поддержки коренным малочисленным народам Севера.</t>
  </si>
  <si>
    <t>03.10.07-до полного исполнения</t>
  </si>
  <si>
    <t>Итого КУМи</t>
  </si>
  <si>
    <t>Итого предприятия</t>
  </si>
  <si>
    <t>к решению Думы города</t>
  </si>
  <si>
    <t>от 27.05.2008 № 459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</si>
</sst>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_ ;\-#,##0\ "/>
    <numFmt numFmtId="174" formatCode="d\ mmm\ yy"/>
    <numFmt numFmtId="175" formatCode="d\ mmmm\,\ yyyy"/>
    <numFmt numFmtId="176" formatCode="d/m"/>
    <numFmt numFmtId="177" formatCode="d\ mmm"/>
    <numFmt numFmtId="178" formatCode="d/m/yy"/>
    <numFmt numFmtId="179" formatCode="#,##0.0"/>
    <numFmt numFmtId="180" formatCode="_-* #,##0.0&quot;р.&quot;_-;\-* #,##0.0&quot;р.&quot;_-;_-* &quot;-&quot;&quot;р.&quot;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%"/>
    <numFmt numFmtId="185" formatCode="_-* #,##0.000_р_._-;\-* #,##0.000_р_._-;_-* &quot;-&quot;???_р_._-;_-@_-"/>
    <numFmt numFmtId="186" formatCode="_-* #,##0.00000_р_._-;\-* #,##0.00000_р_._-;_-* &quot;-&quot;?????_р_._-;_-@_-"/>
    <numFmt numFmtId="187" formatCode="_-* #,##0.00000000_р_._-;\-* #,##0.00000000_р_._-;_-* &quot;-&quot;????????_р_._-;_-@_-"/>
    <numFmt numFmtId="188" formatCode="_-* #,##0.0000000_р_._-;\-* #,##0.0000000_р_._-;_-* &quot;-&quot;???????_р_._-;_-@_-"/>
    <numFmt numFmtId="189" formatCode="_-* #,##0.0000_р_._-;\-* #,##0.0000_р_._-;_-* &quot;-&quot;????_р_._-;_-@_-"/>
    <numFmt numFmtId="190" formatCode="#,##0_р_.;[Red]#,##0_р_."/>
    <numFmt numFmtId="191" formatCode="0_ ;\-0\ "/>
  </numFmts>
  <fonts count="14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Courier New CYR"/>
      <family val="3"/>
    </font>
    <font>
      <sz val="9"/>
      <name val="Courier New CYR"/>
      <family val="3"/>
    </font>
    <font>
      <b/>
      <sz val="9"/>
      <name val="Courier New CYR"/>
      <family val="3"/>
    </font>
    <font>
      <sz val="8"/>
      <name val="Courier New Cyr"/>
      <family val="3"/>
    </font>
    <font>
      <sz val="9"/>
      <color indexed="12"/>
      <name val="Courier New CYR"/>
      <family val="3"/>
    </font>
    <font>
      <b/>
      <sz val="9"/>
      <color indexed="12"/>
      <name val="Courier New CYR"/>
      <family val="3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0" borderId="2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4" fontId="7" fillId="0" borderId="3" xfId="0" applyNumberFormat="1" applyFont="1" applyFill="1" applyBorder="1" applyAlignment="1">
      <alignment horizontal="center"/>
    </xf>
    <xf numFmtId="4" fontId="7" fillId="0" borderId="4" xfId="0" applyNumberFormat="1" applyFont="1" applyFill="1" applyBorder="1" applyAlignment="1">
      <alignment/>
    </xf>
    <xf numFmtId="4" fontId="7" fillId="0" borderId="3" xfId="0" applyNumberFormat="1" applyFont="1" applyFill="1" applyBorder="1" applyAlignment="1">
      <alignment/>
    </xf>
    <xf numFmtId="4" fontId="7" fillId="0" borderId="5" xfId="0" applyNumberFormat="1" applyFont="1" applyFill="1" applyBorder="1" applyAlignment="1">
      <alignment/>
    </xf>
    <xf numFmtId="4" fontId="7" fillId="0" borderId="6" xfId="0" applyNumberFormat="1" applyFont="1" applyFill="1" applyBorder="1" applyAlignment="1">
      <alignment/>
    </xf>
    <xf numFmtId="4" fontId="8" fillId="0" borderId="7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7" xfId="0" applyFont="1" applyFill="1" applyBorder="1" applyAlignment="1">
      <alignment horizontal="center" vertical="center" wrapText="1" shrinkToFi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/>
    </xf>
    <xf numFmtId="4" fontId="9" fillId="0" borderId="3" xfId="0" applyNumberFormat="1" applyFont="1" applyFill="1" applyBorder="1" applyAlignment="1">
      <alignment horizontal="center"/>
    </xf>
    <xf numFmtId="4" fontId="12" fillId="0" borderId="3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wrapText="1" shrinkToFit="1"/>
    </xf>
    <xf numFmtId="3" fontId="9" fillId="0" borderId="4" xfId="0" applyNumberFormat="1" applyFont="1" applyFill="1" applyBorder="1" applyAlignment="1">
      <alignment horizontal="center"/>
    </xf>
    <xf numFmtId="4" fontId="9" fillId="0" borderId="4" xfId="0" applyNumberFormat="1" applyFont="1" applyFill="1" applyBorder="1" applyAlignment="1">
      <alignment/>
    </xf>
    <xf numFmtId="4" fontId="9" fillId="0" borderId="4" xfId="0" applyNumberFormat="1" applyFont="1" applyFill="1" applyBorder="1" applyAlignment="1">
      <alignment horizontal="right"/>
    </xf>
    <xf numFmtId="4" fontId="12" fillId="0" borderId="4" xfId="0" applyNumberFormat="1" applyFont="1" applyFill="1" applyBorder="1" applyAlignment="1">
      <alignment/>
    </xf>
    <xf numFmtId="0" fontId="9" fillId="0" borderId="3" xfId="0" applyFont="1" applyFill="1" applyBorder="1" applyAlignment="1">
      <alignment/>
    </xf>
    <xf numFmtId="3" fontId="9" fillId="0" borderId="3" xfId="0" applyNumberFormat="1" applyFont="1" applyFill="1" applyBorder="1" applyAlignment="1">
      <alignment horizontal="center"/>
    </xf>
    <xf numFmtId="4" fontId="9" fillId="0" borderId="3" xfId="0" applyNumberFormat="1" applyFont="1" applyFill="1" applyBorder="1" applyAlignment="1">
      <alignment/>
    </xf>
    <xf numFmtId="4" fontId="9" fillId="0" borderId="3" xfId="0" applyNumberFormat="1" applyFont="1" applyFill="1" applyBorder="1" applyAlignment="1">
      <alignment horizontal="right"/>
    </xf>
    <xf numFmtId="4" fontId="12" fillId="0" borderId="3" xfId="0" applyNumberFormat="1" applyFont="1" applyFill="1" applyBorder="1" applyAlignment="1">
      <alignment/>
    </xf>
    <xf numFmtId="0" fontId="9" fillId="0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/>
    </xf>
    <xf numFmtId="3" fontId="9" fillId="0" borderId="6" xfId="0" applyNumberFormat="1" applyFont="1" applyFill="1" applyBorder="1" applyAlignment="1">
      <alignment horizontal="center"/>
    </xf>
    <xf numFmtId="4" fontId="9" fillId="0" borderId="6" xfId="0" applyNumberFormat="1" applyFont="1" applyFill="1" applyBorder="1" applyAlignment="1">
      <alignment/>
    </xf>
    <xf numFmtId="4" fontId="9" fillId="0" borderId="6" xfId="0" applyNumberFormat="1" applyFont="1" applyFill="1" applyBorder="1" applyAlignment="1">
      <alignment horizontal="right"/>
    </xf>
    <xf numFmtId="4" fontId="12" fillId="0" borderId="6" xfId="0" applyNumberFormat="1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9" fillId="0" borderId="4" xfId="0" applyFont="1" applyFill="1" applyBorder="1" applyAlignment="1">
      <alignment wrapText="1"/>
    </xf>
    <xf numFmtId="0" fontId="9" fillId="0" borderId="6" xfId="0" applyFont="1" applyFill="1" applyBorder="1" applyAlignment="1">
      <alignment/>
    </xf>
    <xf numFmtId="3" fontId="13" fillId="0" borderId="7" xfId="0" applyNumberFormat="1" applyFont="1" applyFill="1" applyBorder="1" applyAlignment="1">
      <alignment horizontal="right"/>
    </xf>
    <xf numFmtId="4" fontId="13" fillId="0" borderId="7" xfId="0" applyNumberFormat="1" applyFont="1" applyFill="1" applyBorder="1" applyAlignment="1">
      <alignment/>
    </xf>
    <xf numFmtId="3" fontId="9" fillId="0" borderId="3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/>
    </xf>
    <xf numFmtId="0" fontId="9" fillId="0" borderId="5" xfId="0" applyFont="1" applyFill="1" applyBorder="1" applyAlignment="1">
      <alignment horizontal="right"/>
    </xf>
    <xf numFmtId="4" fontId="9" fillId="0" borderId="5" xfId="0" applyNumberFormat="1" applyFont="1" applyFill="1" applyBorder="1" applyAlignment="1">
      <alignment/>
    </xf>
    <xf numFmtId="4" fontId="9" fillId="0" borderId="5" xfId="0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right"/>
    </xf>
    <xf numFmtId="3" fontId="9" fillId="0" borderId="5" xfId="0" applyNumberFormat="1" applyFont="1" applyFill="1" applyBorder="1" applyAlignment="1">
      <alignment horizontal="right"/>
    </xf>
    <xf numFmtId="49" fontId="9" fillId="0" borderId="3" xfId="0" applyNumberFormat="1" applyFont="1" applyFill="1" applyBorder="1" applyAlignment="1">
      <alignment horizontal="center"/>
    </xf>
    <xf numFmtId="3" fontId="10" fillId="0" borderId="7" xfId="0" applyNumberFormat="1" applyFont="1" applyFill="1" applyBorder="1" applyAlignment="1">
      <alignment horizontal="right"/>
    </xf>
    <xf numFmtId="4" fontId="12" fillId="0" borderId="5" xfId="0" applyNumberFormat="1" applyFont="1" applyFill="1" applyBorder="1" applyAlignment="1">
      <alignment/>
    </xf>
    <xf numFmtId="0" fontId="9" fillId="0" borderId="3" xfId="0" applyFont="1" applyFill="1" applyBorder="1" applyAlignment="1">
      <alignment wrapText="1"/>
    </xf>
    <xf numFmtId="3" fontId="9" fillId="0" borderId="3" xfId="0" applyNumberFormat="1" applyFont="1" applyFill="1" applyBorder="1" applyAlignment="1">
      <alignment horizontal="right" wrapText="1"/>
    </xf>
    <xf numFmtId="4" fontId="9" fillId="0" borderId="3" xfId="0" applyNumberFormat="1" applyFont="1" applyFill="1" applyBorder="1" applyAlignment="1">
      <alignment wrapText="1"/>
    </xf>
    <xf numFmtId="4" fontId="9" fillId="0" borderId="3" xfId="0" applyNumberFormat="1" applyFont="1" applyFill="1" applyBorder="1" applyAlignment="1">
      <alignment horizontal="right" wrapText="1"/>
    </xf>
    <xf numFmtId="4" fontId="12" fillId="0" borderId="3" xfId="0" applyNumberFormat="1" applyFont="1" applyFill="1" applyBorder="1" applyAlignment="1">
      <alignment wrapText="1"/>
    </xf>
    <xf numFmtId="0" fontId="10" fillId="0" borderId="0" xfId="0" applyFont="1" applyFill="1" applyAlignment="1">
      <alignment horizontal="center"/>
    </xf>
    <xf numFmtId="0" fontId="10" fillId="0" borderId="7" xfId="0" applyFont="1" applyFill="1" applyBorder="1" applyAlignment="1">
      <alignment horizontal="right"/>
    </xf>
    <xf numFmtId="0" fontId="9" fillId="0" borderId="0" xfId="0" applyFont="1" applyFill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80" zoomScaleNormal="80" zoomScaleSheetLayoutView="100" workbookViewId="0" topLeftCell="A1">
      <pane xSplit="4" ySplit="15" topLeftCell="E4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O10" sqref="O10"/>
    </sheetView>
  </sheetViews>
  <sheetFormatPr defaultColWidth="9.00390625" defaultRowHeight="12.75"/>
  <cols>
    <col min="1" max="1" width="4.25390625" style="1" customWidth="1"/>
    <col min="2" max="2" width="9.125" style="1" customWidth="1"/>
    <col min="3" max="3" width="23.125" style="1" customWidth="1"/>
    <col min="4" max="4" width="19.75390625" style="1" customWidth="1"/>
    <col min="5" max="5" width="18.00390625" style="1" customWidth="1"/>
    <col min="6" max="6" width="16.625" style="1" customWidth="1"/>
    <col min="7" max="7" width="17.25390625" style="1" hidden="1" customWidth="1"/>
    <col min="8" max="8" width="18.375" style="1" customWidth="1"/>
    <col min="9" max="9" width="18.00390625" style="1" customWidth="1"/>
    <col min="10" max="10" width="17.25390625" style="1" hidden="1" customWidth="1"/>
    <col min="11" max="16384" width="9.125" style="1" customWidth="1"/>
  </cols>
  <sheetData>
    <row r="1" spans="1:9" ht="18.75">
      <c r="A1" s="16"/>
      <c r="B1" s="16"/>
      <c r="C1" s="16"/>
      <c r="D1" s="16"/>
      <c r="E1" s="16"/>
      <c r="F1" s="16"/>
      <c r="G1" s="16"/>
      <c r="H1" s="65" t="s">
        <v>34</v>
      </c>
      <c r="I1" s="65"/>
    </row>
    <row r="2" spans="1:9" ht="18.75">
      <c r="A2" s="16"/>
      <c r="B2" s="16"/>
      <c r="C2" s="16"/>
      <c r="D2" s="16"/>
      <c r="E2" s="16"/>
      <c r="F2" s="16"/>
      <c r="G2" s="16"/>
      <c r="H2" s="65" t="s">
        <v>48</v>
      </c>
      <c r="I2" s="65"/>
    </row>
    <row r="3" spans="1:9" ht="18.75">
      <c r="A3" s="16"/>
      <c r="B3" s="16"/>
      <c r="C3" s="16"/>
      <c r="D3" s="16"/>
      <c r="E3" s="16"/>
      <c r="F3" s="16"/>
      <c r="G3" s="16"/>
      <c r="H3" s="65" t="s">
        <v>49</v>
      </c>
      <c r="I3" s="65"/>
    </row>
    <row r="4" spans="1:9" ht="18.75">
      <c r="A4" s="16"/>
      <c r="B4" s="16"/>
      <c r="C4" s="16"/>
      <c r="D4" s="16"/>
      <c r="E4" s="16"/>
      <c r="F4" s="16"/>
      <c r="G4" s="16"/>
      <c r="H4" s="16"/>
      <c r="I4" s="16"/>
    </row>
    <row r="5" spans="1:9" ht="18.75">
      <c r="A5" s="16"/>
      <c r="B5" s="16"/>
      <c r="C5" s="16"/>
      <c r="D5" s="16"/>
      <c r="E5" s="16"/>
      <c r="F5" s="16"/>
      <c r="G5" s="16"/>
      <c r="H5" s="16"/>
      <c r="I5" s="16"/>
    </row>
    <row r="6" spans="1:9" ht="18.75">
      <c r="A6" s="16"/>
      <c r="B6" s="16"/>
      <c r="C6" s="16"/>
      <c r="D6" s="16"/>
      <c r="E6" s="16"/>
      <c r="F6" s="16"/>
      <c r="G6" s="16"/>
      <c r="H6" s="16"/>
      <c r="I6" s="16"/>
    </row>
    <row r="7" spans="1:9" ht="18.75">
      <c r="A7" s="16"/>
      <c r="B7" s="16"/>
      <c r="C7" s="16"/>
      <c r="D7" s="16"/>
      <c r="E7" s="16"/>
      <c r="F7" s="16"/>
      <c r="G7" s="16"/>
      <c r="H7" s="16"/>
      <c r="I7" s="16"/>
    </row>
    <row r="8" spans="1:9" ht="18.75">
      <c r="A8" s="16"/>
      <c r="B8" s="16"/>
      <c r="C8" s="16"/>
      <c r="D8" s="63" t="s">
        <v>35</v>
      </c>
      <c r="E8" s="63"/>
      <c r="F8" s="16"/>
      <c r="G8" s="16"/>
      <c r="H8" s="16"/>
      <c r="I8" s="16"/>
    </row>
    <row r="9" spans="1:9" ht="18.75">
      <c r="A9" s="16"/>
      <c r="B9" s="16"/>
      <c r="C9" s="16"/>
      <c r="D9" s="63" t="s">
        <v>36</v>
      </c>
      <c r="E9" s="63"/>
      <c r="F9" s="16"/>
      <c r="G9" s="16"/>
      <c r="H9" s="16"/>
      <c r="I9" s="16"/>
    </row>
    <row r="10" spans="1:10" ht="18.75">
      <c r="A10" s="17"/>
      <c r="B10" s="17"/>
      <c r="C10" s="17"/>
      <c r="D10" s="63" t="s">
        <v>38</v>
      </c>
      <c r="E10" s="63"/>
      <c r="F10" s="17"/>
      <c r="G10" s="17"/>
      <c r="H10" s="17"/>
      <c r="I10" s="17"/>
      <c r="J10" s="15"/>
    </row>
    <row r="11" spans="1:10" ht="18.75">
      <c r="A11" s="17"/>
      <c r="B11" s="17"/>
      <c r="C11" s="17"/>
      <c r="D11" s="17"/>
      <c r="E11" s="17"/>
      <c r="F11" s="17"/>
      <c r="G11" s="17"/>
      <c r="H11" s="17"/>
      <c r="I11" s="17"/>
      <c r="J11" s="15"/>
    </row>
    <row r="12" spans="1:10" ht="18.75">
      <c r="A12" s="17"/>
      <c r="B12" s="17"/>
      <c r="C12" s="17"/>
      <c r="D12" s="17"/>
      <c r="E12" s="17"/>
      <c r="F12" s="17"/>
      <c r="G12" s="17"/>
      <c r="H12" s="17"/>
      <c r="I12" s="17"/>
      <c r="J12" s="15"/>
    </row>
    <row r="13" spans="1:10" ht="19.5" thickBot="1">
      <c r="A13" s="16"/>
      <c r="B13" s="16"/>
      <c r="C13" s="16"/>
      <c r="D13" s="16"/>
      <c r="E13" s="18"/>
      <c r="F13" s="18"/>
      <c r="G13" s="18"/>
      <c r="H13" s="18"/>
      <c r="I13" s="18" t="s">
        <v>37</v>
      </c>
      <c r="J13" s="3"/>
    </row>
    <row r="14" spans="1:10" ht="95.25" customHeight="1">
      <c r="A14" s="19" t="s">
        <v>6</v>
      </c>
      <c r="B14" s="19" t="s">
        <v>7</v>
      </c>
      <c r="C14" s="19" t="s">
        <v>8</v>
      </c>
      <c r="D14" s="19" t="s">
        <v>9</v>
      </c>
      <c r="E14" s="19" t="s">
        <v>28</v>
      </c>
      <c r="F14" s="19" t="s">
        <v>40</v>
      </c>
      <c r="G14" s="19" t="s">
        <v>29</v>
      </c>
      <c r="H14" s="19" t="s">
        <v>41</v>
      </c>
      <c r="I14" s="19" t="s">
        <v>39</v>
      </c>
      <c r="J14" s="4" t="s">
        <v>10</v>
      </c>
    </row>
    <row r="15" spans="1:10" ht="19.5" thickBot="1">
      <c r="A15" s="20">
        <v>1</v>
      </c>
      <c r="B15" s="20">
        <v>2</v>
      </c>
      <c r="C15" s="20">
        <v>3</v>
      </c>
      <c r="D15" s="20">
        <v>4</v>
      </c>
      <c r="E15" s="20">
        <v>5</v>
      </c>
      <c r="F15" s="20">
        <v>6</v>
      </c>
      <c r="G15" s="20">
        <v>7</v>
      </c>
      <c r="H15" s="20">
        <v>7</v>
      </c>
      <c r="I15" s="20">
        <v>8</v>
      </c>
      <c r="J15" s="2">
        <v>10</v>
      </c>
    </row>
    <row r="16" spans="1:10" ht="18.75">
      <c r="A16" s="21"/>
      <c r="B16" s="21"/>
      <c r="C16" s="21"/>
      <c r="D16" s="21"/>
      <c r="E16" s="22"/>
      <c r="F16" s="23"/>
      <c r="G16" s="22"/>
      <c r="H16" s="22"/>
      <c r="I16" s="23"/>
      <c r="J16" s="9"/>
    </row>
    <row r="17" spans="1:10" ht="37.5">
      <c r="A17" s="24">
        <v>1</v>
      </c>
      <c r="B17" s="24">
        <v>24</v>
      </c>
      <c r="C17" s="25" t="s">
        <v>11</v>
      </c>
      <c r="D17" s="26" t="s">
        <v>2</v>
      </c>
      <c r="E17" s="27">
        <v>734000</v>
      </c>
      <c r="F17" s="28"/>
      <c r="G17" s="27">
        <v>734000</v>
      </c>
      <c r="H17" s="27">
        <v>0</v>
      </c>
      <c r="I17" s="29">
        <f>E17+F17-H17</f>
        <v>734000</v>
      </c>
      <c r="J17" s="10"/>
    </row>
    <row r="18" spans="1:10" ht="18.75">
      <c r="A18" s="21"/>
      <c r="B18" s="21"/>
      <c r="C18" s="30"/>
      <c r="D18" s="31"/>
      <c r="E18" s="32"/>
      <c r="F18" s="33"/>
      <c r="G18" s="32"/>
      <c r="H18" s="32"/>
      <c r="I18" s="34"/>
      <c r="J18" s="11"/>
    </row>
    <row r="19" spans="1:10" ht="18.75">
      <c r="A19" s="21">
        <v>2</v>
      </c>
      <c r="B19" s="21">
        <v>1</v>
      </c>
      <c r="C19" s="30" t="s">
        <v>3</v>
      </c>
      <c r="D19" s="31" t="s">
        <v>30</v>
      </c>
      <c r="E19" s="32">
        <f>850000</f>
        <v>850000</v>
      </c>
      <c r="F19" s="33"/>
      <c r="G19" s="32">
        <v>850000</v>
      </c>
      <c r="H19" s="32">
        <v>850000</v>
      </c>
      <c r="I19" s="29">
        <f>E19+F19-H19</f>
        <v>0</v>
      </c>
      <c r="J19" s="10"/>
    </row>
    <row r="20" spans="1:10" ht="18.75">
      <c r="A20" s="35"/>
      <c r="B20" s="35"/>
      <c r="C20" s="36"/>
      <c r="D20" s="37"/>
      <c r="E20" s="38"/>
      <c r="F20" s="39"/>
      <c r="G20" s="38"/>
      <c r="H20" s="38"/>
      <c r="I20" s="40"/>
      <c r="J20" s="13"/>
    </row>
    <row r="21" spans="1:10" ht="18.75">
      <c r="A21" s="24">
        <v>3</v>
      </c>
      <c r="B21" s="24">
        <v>8</v>
      </c>
      <c r="C21" s="41" t="s">
        <v>3</v>
      </c>
      <c r="D21" s="26" t="s">
        <v>31</v>
      </c>
      <c r="E21" s="27">
        <f>950000</f>
        <v>950000</v>
      </c>
      <c r="F21" s="28"/>
      <c r="G21" s="27">
        <v>950000</v>
      </c>
      <c r="H21" s="27">
        <v>950000</v>
      </c>
      <c r="I21" s="29">
        <f>E21+F21-H21</f>
        <v>0</v>
      </c>
      <c r="J21" s="10"/>
    </row>
    <row r="22" spans="1:10" ht="18.75">
      <c r="A22" s="21"/>
      <c r="B22" s="21"/>
      <c r="C22" s="30"/>
      <c r="D22" s="31"/>
      <c r="E22" s="32"/>
      <c r="F22" s="33"/>
      <c r="G22" s="32"/>
      <c r="H22" s="32"/>
      <c r="I22" s="34"/>
      <c r="J22" s="11"/>
    </row>
    <row r="23" spans="1:10" ht="18.75">
      <c r="A23" s="24">
        <v>4</v>
      </c>
      <c r="B23" s="24">
        <v>14</v>
      </c>
      <c r="C23" s="41" t="s">
        <v>4</v>
      </c>
      <c r="D23" s="26" t="s">
        <v>5</v>
      </c>
      <c r="E23" s="27">
        <v>214900</v>
      </c>
      <c r="F23" s="28"/>
      <c r="G23" s="27">
        <v>214900</v>
      </c>
      <c r="H23" s="27">
        <v>214900</v>
      </c>
      <c r="I23" s="29">
        <f>E23+F23-H23</f>
        <v>0</v>
      </c>
      <c r="J23" s="10"/>
    </row>
    <row r="24" spans="1:10" ht="18.75">
      <c r="A24" s="35"/>
      <c r="B24" s="35"/>
      <c r="C24" s="36"/>
      <c r="D24" s="37"/>
      <c r="E24" s="38"/>
      <c r="F24" s="39"/>
      <c r="G24" s="38"/>
      <c r="H24" s="38"/>
      <c r="I24" s="40"/>
      <c r="J24" s="11"/>
    </row>
    <row r="25" spans="1:10" ht="54" customHeight="1">
      <c r="A25" s="24">
        <v>5</v>
      </c>
      <c r="B25" s="24">
        <v>1</v>
      </c>
      <c r="C25" s="42" t="s">
        <v>32</v>
      </c>
      <c r="D25" s="26" t="s">
        <v>33</v>
      </c>
      <c r="E25" s="27">
        <v>0</v>
      </c>
      <c r="F25" s="28">
        <v>500000</v>
      </c>
      <c r="G25" s="27">
        <v>500000</v>
      </c>
      <c r="H25" s="27">
        <v>500000</v>
      </c>
      <c r="I25" s="29">
        <f>SUM(G25-H25)</f>
        <v>0</v>
      </c>
      <c r="J25" s="11"/>
    </row>
    <row r="26" spans="1:10" ht="40.5" customHeight="1">
      <c r="A26" s="21">
        <v>6</v>
      </c>
      <c r="B26" s="21">
        <v>2</v>
      </c>
      <c r="C26" s="42" t="s">
        <v>32</v>
      </c>
      <c r="D26" s="31" t="s">
        <v>42</v>
      </c>
      <c r="E26" s="32">
        <v>0</v>
      </c>
      <c r="F26" s="33">
        <v>500000</v>
      </c>
      <c r="G26" s="32"/>
      <c r="H26" s="32">
        <v>300000</v>
      </c>
      <c r="I26" s="29">
        <f>SUM(F26-H26)</f>
        <v>200000</v>
      </c>
      <c r="J26" s="11"/>
    </row>
    <row r="27" spans="1:10" ht="18.75">
      <c r="A27" s="35"/>
      <c r="B27" s="35"/>
      <c r="C27" s="43"/>
      <c r="D27" s="37"/>
      <c r="E27" s="38"/>
      <c r="F27" s="39"/>
      <c r="G27" s="38"/>
      <c r="H27" s="38"/>
      <c r="I27" s="40"/>
      <c r="J27" s="13"/>
    </row>
    <row r="28" spans="1:10" ht="18.75">
      <c r="A28" s="64" t="s">
        <v>47</v>
      </c>
      <c r="B28" s="64"/>
      <c r="C28" s="64"/>
      <c r="D28" s="44"/>
      <c r="E28" s="45">
        <f aca="true" t="shared" si="0" ref="E28:J28">SUM(E16:E27)</f>
        <v>2748900</v>
      </c>
      <c r="F28" s="45">
        <f t="shared" si="0"/>
        <v>1000000</v>
      </c>
      <c r="G28" s="45">
        <f t="shared" si="0"/>
        <v>3248900</v>
      </c>
      <c r="H28" s="45">
        <f t="shared" si="0"/>
        <v>2814900</v>
      </c>
      <c r="I28" s="45">
        <f t="shared" si="0"/>
        <v>934000</v>
      </c>
      <c r="J28" s="14">
        <f t="shared" si="0"/>
        <v>0</v>
      </c>
    </row>
    <row r="29" spans="1:10" ht="18.75">
      <c r="A29" s="21"/>
      <c r="B29" s="21"/>
      <c r="C29" s="21"/>
      <c r="D29" s="46"/>
      <c r="E29" s="32"/>
      <c r="F29" s="33"/>
      <c r="G29" s="32"/>
      <c r="H29" s="32"/>
      <c r="I29" s="34"/>
      <c r="J29" s="11"/>
    </row>
    <row r="30" spans="1:10" ht="18.75">
      <c r="A30" s="47">
        <v>1</v>
      </c>
      <c r="B30" s="48" t="s">
        <v>14</v>
      </c>
      <c r="C30" s="49" t="s">
        <v>1</v>
      </c>
      <c r="D30" s="50" t="s">
        <v>15</v>
      </c>
      <c r="E30" s="51">
        <v>3116664.09</v>
      </c>
      <c r="F30" s="52"/>
      <c r="G30" s="51">
        <v>3116664.09</v>
      </c>
      <c r="H30" s="51">
        <v>3116664.09</v>
      </c>
      <c r="I30" s="57">
        <f aca="true" t="shared" si="1" ref="I30:I38">E30+F30-H30</f>
        <v>0</v>
      </c>
      <c r="J30" s="12"/>
    </row>
    <row r="31" spans="1:10" ht="18.75">
      <c r="A31" s="47">
        <v>2</v>
      </c>
      <c r="B31" s="48" t="s">
        <v>16</v>
      </c>
      <c r="C31" s="49" t="s">
        <v>1</v>
      </c>
      <c r="D31" s="50" t="s">
        <v>17</v>
      </c>
      <c r="E31" s="51">
        <v>5000000</v>
      </c>
      <c r="F31" s="52"/>
      <c r="G31" s="51">
        <v>5000000</v>
      </c>
      <c r="H31" s="51">
        <v>5000000</v>
      </c>
      <c r="I31" s="29">
        <f t="shared" si="1"/>
        <v>0</v>
      </c>
      <c r="J31" s="12"/>
    </row>
    <row r="32" spans="1:10" ht="18.75">
      <c r="A32" s="47">
        <v>3</v>
      </c>
      <c r="B32" s="48" t="s">
        <v>18</v>
      </c>
      <c r="C32" s="49" t="s">
        <v>1</v>
      </c>
      <c r="D32" s="50" t="s">
        <v>19</v>
      </c>
      <c r="E32" s="51">
        <v>3000000</v>
      </c>
      <c r="F32" s="52"/>
      <c r="G32" s="51">
        <v>883335.91</v>
      </c>
      <c r="H32" s="51">
        <v>2760151.18</v>
      </c>
      <c r="I32" s="29">
        <f t="shared" si="1"/>
        <v>239848.81999999983</v>
      </c>
      <c r="J32" s="12"/>
    </row>
    <row r="33" spans="1:10" ht="18.75">
      <c r="A33" s="47">
        <v>4</v>
      </c>
      <c r="B33" s="48" t="s">
        <v>20</v>
      </c>
      <c r="C33" s="49" t="s">
        <v>1</v>
      </c>
      <c r="D33" s="50" t="s">
        <v>21</v>
      </c>
      <c r="E33" s="51">
        <v>510780</v>
      </c>
      <c r="F33" s="52"/>
      <c r="G33" s="51"/>
      <c r="H33" s="51"/>
      <c r="I33" s="29">
        <f t="shared" si="1"/>
        <v>510780</v>
      </c>
      <c r="J33" s="12"/>
    </row>
    <row r="34" spans="1:10" ht="18.75">
      <c r="A34" s="47">
        <v>5</v>
      </c>
      <c r="B34" s="48" t="s">
        <v>12</v>
      </c>
      <c r="C34" s="49" t="s">
        <v>1</v>
      </c>
      <c r="D34" s="50" t="s">
        <v>22</v>
      </c>
      <c r="E34" s="51">
        <v>1000000</v>
      </c>
      <c r="F34" s="52"/>
      <c r="G34" s="51"/>
      <c r="H34" s="51"/>
      <c r="I34" s="29">
        <f t="shared" si="1"/>
        <v>1000000</v>
      </c>
      <c r="J34" s="12"/>
    </row>
    <row r="35" spans="1:10" ht="18.75">
      <c r="A35" s="47">
        <v>6</v>
      </c>
      <c r="B35" s="48" t="s">
        <v>13</v>
      </c>
      <c r="C35" s="49" t="s">
        <v>1</v>
      </c>
      <c r="D35" s="50" t="s">
        <v>23</v>
      </c>
      <c r="E35" s="51">
        <v>1000000</v>
      </c>
      <c r="F35" s="52"/>
      <c r="G35" s="51"/>
      <c r="H35" s="51"/>
      <c r="I35" s="29">
        <f t="shared" si="1"/>
        <v>1000000</v>
      </c>
      <c r="J35" s="11"/>
    </row>
    <row r="36" spans="1:10" ht="18.75">
      <c r="A36" s="47">
        <v>7</v>
      </c>
      <c r="B36" s="48" t="s">
        <v>14</v>
      </c>
      <c r="C36" s="49" t="s">
        <v>1</v>
      </c>
      <c r="D36" s="53" t="s">
        <v>24</v>
      </c>
      <c r="E36" s="27">
        <v>1000000</v>
      </c>
      <c r="F36" s="52"/>
      <c r="G36" s="51"/>
      <c r="H36" s="51"/>
      <c r="I36" s="29">
        <f t="shared" si="1"/>
        <v>1000000</v>
      </c>
      <c r="J36" s="11"/>
    </row>
    <row r="37" spans="1:10" ht="18.75">
      <c r="A37" s="47">
        <v>8</v>
      </c>
      <c r="B37" s="48" t="s">
        <v>25</v>
      </c>
      <c r="C37" s="49" t="s">
        <v>1</v>
      </c>
      <c r="D37" s="54" t="s">
        <v>26</v>
      </c>
      <c r="E37" s="51">
        <v>1000000</v>
      </c>
      <c r="F37" s="52"/>
      <c r="G37" s="51"/>
      <c r="H37" s="51"/>
      <c r="I37" s="29">
        <f t="shared" si="1"/>
        <v>1000000</v>
      </c>
      <c r="J37" s="11"/>
    </row>
    <row r="38" spans="1:10" ht="18.75">
      <c r="A38" s="21">
        <v>9</v>
      </c>
      <c r="B38" s="55" t="s">
        <v>16</v>
      </c>
      <c r="C38" s="49" t="s">
        <v>1</v>
      </c>
      <c r="D38" s="46" t="s">
        <v>27</v>
      </c>
      <c r="E38" s="32">
        <v>362873</v>
      </c>
      <c r="F38" s="33"/>
      <c r="G38" s="32"/>
      <c r="H38" s="32"/>
      <c r="I38" s="29">
        <f t="shared" si="1"/>
        <v>362873</v>
      </c>
      <c r="J38" s="11"/>
    </row>
    <row r="39" spans="1:10" ht="18.75">
      <c r="A39" s="64" t="s">
        <v>46</v>
      </c>
      <c r="B39" s="64"/>
      <c r="C39" s="64"/>
      <c r="D39" s="56"/>
      <c r="E39" s="45">
        <f>SUM(E30:E38)</f>
        <v>15990317.09</v>
      </c>
      <c r="F39" s="45">
        <f>SUM(F30:F38)</f>
        <v>0</v>
      </c>
      <c r="G39" s="45">
        <f>SUM(G30:G38)</f>
        <v>9000000</v>
      </c>
      <c r="H39" s="45">
        <f>SUM(H30:H38)</f>
        <v>10876815.27</v>
      </c>
      <c r="I39" s="45">
        <f>SUM(I30:I38)</f>
        <v>5113501.82</v>
      </c>
      <c r="J39" s="11"/>
    </row>
    <row r="40" spans="1:10" ht="112.5">
      <c r="A40" s="21">
        <v>10</v>
      </c>
      <c r="B40" s="55" t="s">
        <v>43</v>
      </c>
      <c r="C40" s="58" t="s">
        <v>44</v>
      </c>
      <c r="D40" s="59" t="s">
        <v>45</v>
      </c>
      <c r="E40" s="60">
        <v>0</v>
      </c>
      <c r="F40" s="61">
        <v>7571</v>
      </c>
      <c r="G40" s="60"/>
      <c r="H40" s="60">
        <v>0</v>
      </c>
      <c r="I40" s="62">
        <v>7571</v>
      </c>
      <c r="J40" s="11"/>
    </row>
    <row r="41" spans="1:10" ht="18.75">
      <c r="A41" s="64" t="s">
        <v>0</v>
      </c>
      <c r="B41" s="64"/>
      <c r="C41" s="64"/>
      <c r="D41" s="56"/>
      <c r="E41" s="45">
        <f>SUM(E28+E39+E40)</f>
        <v>18739217.09</v>
      </c>
      <c r="F41" s="45">
        <f>SUM(F28+F39+F40)</f>
        <v>1007571</v>
      </c>
      <c r="G41" s="45">
        <f>SUM(G28+G39+G40)</f>
        <v>12248900</v>
      </c>
      <c r="H41" s="45">
        <f>SUM(H28+H39+H40)</f>
        <v>13691715.27</v>
      </c>
      <c r="I41" s="45">
        <f>SUM(I28+I39+I40)</f>
        <v>6055072.82</v>
      </c>
      <c r="J41" s="14">
        <f>H41-G41</f>
        <v>1442815.2699999996</v>
      </c>
    </row>
    <row r="42" spans="1:9" ht="13.5">
      <c r="A42" s="5"/>
      <c r="B42" s="5"/>
      <c r="C42" s="6"/>
      <c r="D42" s="7"/>
      <c r="E42" s="8"/>
      <c r="F42" s="7"/>
      <c r="G42" s="8"/>
      <c r="H42" s="8"/>
      <c r="I42" s="8"/>
    </row>
  </sheetData>
  <mergeCells count="9">
    <mergeCell ref="H1:I1"/>
    <mergeCell ref="H2:I2"/>
    <mergeCell ref="H3:I3"/>
    <mergeCell ref="D8:E8"/>
    <mergeCell ref="D9:E9"/>
    <mergeCell ref="A41:C41"/>
    <mergeCell ref="A28:C28"/>
    <mergeCell ref="D10:E10"/>
    <mergeCell ref="A39:C39"/>
  </mergeCells>
  <printOptions horizontalCentered="1"/>
  <pageMargins left="0.29" right="0.1968503937007874" top="0.5905511811023623" bottom="0.5905511811023623" header="0.1968503937007874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Сергеевна</dc:creator>
  <cp:keywords/>
  <dc:description/>
  <cp:lastModifiedBy>Duma2</cp:lastModifiedBy>
  <cp:lastPrinted>2008-06-07T03:46:35Z</cp:lastPrinted>
  <dcterms:created xsi:type="dcterms:W3CDTF">2003-10-20T06:06:10Z</dcterms:created>
  <dcterms:modified xsi:type="dcterms:W3CDTF">2008-06-07T03:46:37Z</dcterms:modified>
  <cp:category/>
  <cp:version/>
  <cp:contentType/>
  <cp:contentStatus/>
</cp:coreProperties>
</file>