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13"/>
  </bookViews>
  <sheets>
    <sheet name="1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14" sheetId="13" r:id="rId13"/>
    <sheet name="15" sheetId="14" r:id="rId14"/>
  </sheets>
  <definedNames>
    <definedName name="_xlnm.Print_Titles" localSheetId="0">'1'!$7:$8</definedName>
    <definedName name="_xlnm.Print_Titles" localSheetId="13">'15'!$A:$E,'15'!$8:$10</definedName>
    <definedName name="_xlnm.Print_Titles" localSheetId="1">'3'!$10:$13</definedName>
    <definedName name="_xlnm.Print_Titles" localSheetId="3">'5'!$6:$7</definedName>
    <definedName name="_xlnm.Print_Titles" localSheetId="4">'6'!$6:$7</definedName>
    <definedName name="_xlnm.Print_Titles" localSheetId="5">'7'!$6:$7</definedName>
    <definedName name="_xlnm.Print_Titles" localSheetId="6">'8'!$6:$7</definedName>
    <definedName name="_xlnm.Print_Titles" localSheetId="7">'9'!$6:$7</definedName>
    <definedName name="_xlnm.Print_Area" localSheetId="7">'9'!$A$1:$H$115</definedName>
  </definedNames>
  <calcPr fullCalcOnLoad="1"/>
</workbook>
</file>

<file path=xl/sharedStrings.xml><?xml version="1.0" encoding="utf-8"?>
<sst xmlns="http://schemas.openxmlformats.org/spreadsheetml/2006/main" count="3778" uniqueCount="672">
  <si>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(МБОУ СОШ №1)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</si>
  <si>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(МБОУ СОШ №2)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</si>
  <si>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(МБОУ СОШ №3)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</si>
  <si>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(МБОУ СОШ №4)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</si>
  <si>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(МБОУ СОШ №5)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</si>
  <si>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(МБОУ СОШ №6)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</si>
  <si>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(МБОУ СОШ №8)</t>
  </si>
  <si>
    <t xml:space="preserve"> 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(АУ ДОД ГДДТ)</t>
  </si>
  <si>
    <t>подпрограмма "Инновационное развитие образования"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</si>
  <si>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</si>
  <si>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</si>
  <si>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</si>
  <si>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Подпрограмма "Развитие потенциала молодежи" программы "Молодежь Югры" на 2011-2013 годы</t>
  </si>
  <si>
    <t xml:space="preserve">  Иная целевая субсидия на программу Ханты-Мансийского автономного округа - Югры "Молодежь Югры" на 2011-2013 годы (АУ ГМЦ "Вектор-М")</t>
  </si>
  <si>
    <t>Городская целевая программа "Организация отдыха, оздоровления, занятости детей, подростков и молодежи города Радужный" на 2012-2014 годы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</si>
  <si>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</si>
  <si>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Иные межбюджетные трансферты на реализацию программы "Профилактика правонарушений в Ханты-Мансийском автономном округе - Югре  на 2011-2013 годы"</t>
  </si>
  <si>
    <t xml:space="preserve">  Иная целевая субсидия на исполнение подпрограммы "Безопасность дорожного движения" программы "Профилактика правонарушений в Ханты-Мансийском автономном округе - Югре  на 2011-2013 годы" (МБОУ СОШ №1)</t>
  </si>
  <si>
    <t xml:space="preserve">  Иная целевая субсидия на исполнение подпрограммы "Безопасность дорожного движения" программы "Профилактика правонарушений в Ханты-Мансийском автономном округе - Югре  на 2011-2013 годы" (МБОУ СОШ №2)</t>
  </si>
  <si>
    <t xml:space="preserve">  Иная целевая субсидия на исполнение подпрограммы "Безопасность дорожного движения" программы "Профилактика правонарушений в Ханты-Мансийском автономном округе - Югре  на 2011-2013 годы" (МБОУ СОШ №4)</t>
  </si>
  <si>
    <t xml:space="preserve">  Иная целевая субсидия на исполнение подпрограммы "Безопасность дорожного движения" программы "Профилактика правонарушений в Ханты-Мансийском автономном округе - Югре  на 2011-2013 годы" (МБОУ СОШ №5)</t>
  </si>
  <si>
    <t xml:space="preserve">  Иная целевая субсидия на исполнение подпрограммы "Безопасность дорожного движения" программы "Профилактика правонарушений в Ханты-Мансийском автономном округе - Югре  на 2011-2013 годы" (МБОУ СОШ №6)</t>
  </si>
  <si>
    <t xml:space="preserve">  Иная целевая субсидия на исполнение подпрограммы "Безопасность дорожного движения" программы "Профилактика правонарушений в Ханты-Мансийском автономном округе - Югре  на 2011-2013 годы" (МБОУ СОШ №8)</t>
  </si>
  <si>
    <t xml:space="preserve">  Подпрограмма "Инновационное развитие образования" программы "Новая школа Югры" на 2010-2013</t>
  </si>
  <si>
    <t xml:space="preserve">  Целевая субсидия на исполнение подпрограммы "Инновационное развитие образования" программы  ХМАО-Югры "Новая школа Югры" на 2010-2013 (МБОУ СОШ №4)</t>
  </si>
  <si>
    <t xml:space="preserve">  Целевая субсидия на исполнение подпрограммы "Инновационное развитие образования" программы  ХМАО-Югры "Новая школа Югры" на 2010-2013 (МБОУ СОШ №3)</t>
  </si>
  <si>
    <t xml:space="preserve">  Целевая субсидия на исполнение подпрограммы "Инновационное развитие образования" программы  ХМАО-Югры "Новая школа Югры" на 2010-2013 (МБОУ СОШ №1)</t>
  </si>
  <si>
    <t xml:space="preserve">  Целевая субсидия на исполнение подпрограммы "Инновационное развитие образования" программы  ХМАО-Югры "Новая школа Югры" на 2010-2013 (МБОУ СОШ №6)</t>
  </si>
  <si>
    <t xml:space="preserve">  Целевая субсидия на исполнение подпрограммы "Инновационное развитие образования" программы  ХМАО-Югры "Новая школа Югры" на 2010-2013 (МБОУ СОШ №2)</t>
  </si>
  <si>
    <t xml:space="preserve">  Целевая субсидия на исполнение подпрограммы "Инновационное развитие образования" программы  ХМАО-Югры "Новая школа Югры" на 2010-2013 (МБОУ СОШ №5)</t>
  </si>
  <si>
    <t xml:space="preserve">  Целевая субсидия на исполнение подпрограммы "Инновационное развитие образования" программы  ХМАО-Югры "Новая школа Югры" на 2010-2013 (АУ "Компьютерная школа")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</si>
  <si>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из бюджета автономного округа</t>
  </si>
  <si>
    <t xml:space="preserve"> Управление культуры и искусства администрации города Радужный</t>
  </si>
  <si>
    <t>Учреждения культуры и мероприятия в сфере  культуры и кинематографии.</t>
  </si>
  <si>
    <t>Комплектование книжных фондов библиотек муниципальных образований</t>
  </si>
  <si>
    <t>Музеи и постоянные выставки</t>
  </si>
  <si>
    <t>Библиотеки</t>
  </si>
  <si>
    <t>Подпрограмма "Библиотечное дело" Программы "Культура Югры" на 2011-2013 годы и на период до 2015 года.</t>
  </si>
  <si>
    <t xml:space="preserve">  Целевая субсидия окружного бюджета на реализацию подпрограммы "Библиотечное дело" программы "Культура Югры" на 2011-2013 годы и на перспективу до 2015 года.</t>
  </si>
  <si>
    <t>Подпрограмма "Музейное дело" Программы "Культура Югры" на 2011-2013 годы и на период до 2015 года.</t>
  </si>
  <si>
    <t xml:space="preserve">  Целевая субсидия окружного бюджета на реализацию подпрограммы "Музейное дело" программы "Культура Югры" на 2011-2013 годы и на перспективу до 2015 года.</t>
  </si>
  <si>
    <t>Городская целевая программа "Развитие культуры и искусства города Радужный" на 2010-2012 годы</t>
  </si>
  <si>
    <t xml:space="preserve"> Комитет по физической культуре и спорту администрации города Радужный</t>
  </si>
  <si>
    <t>Центры спортивной подготовки (сборные команды)</t>
  </si>
  <si>
    <t>Программа Развитие физической культуры и спорта  в ХМАО-Югре" на 2011-2013 годы.</t>
  </si>
  <si>
    <t xml:space="preserve">  Программа "Развитие физической культуры и спорта в Ханты-Мансийском автономном округе-Югре" на 2011-2013 годы  ( АУ ДОД ДЮСШ "Факел")</t>
  </si>
  <si>
    <t xml:space="preserve">  Программа "Развитие физической культуры и спорта в Ханты-Мансийском автономном округе-Югре" на 2011-2013 годы  (АУ ДОД СДЮСШОР "Юность")</t>
  </si>
  <si>
    <t>Сумма на 2012 год</t>
  </si>
  <si>
    <t>Приложение № 3</t>
  </si>
  <si>
    <t xml:space="preserve">                                                                                   Приложение № 4</t>
  </si>
  <si>
    <t xml:space="preserve"> к решению Думы города</t>
  </si>
  <si>
    <t>Источники внутреннего финансирования дефицита бюджета города                                                                                          на 2012 год</t>
  </si>
  <si>
    <t>Код</t>
  </si>
  <si>
    <t>Наименование видов источников внутреннего финансирования дефицита бюджета</t>
  </si>
  <si>
    <t>Сумма  2012 год        (тыс.руб.)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</si>
  <si>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</si>
  <si>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</si>
  <si>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</si>
  <si>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</si>
  <si>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</si>
  <si>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</si>
  <si>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</si>
  <si>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бюджетом городского округа кредита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</si>
  <si>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</si>
  <si>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</si>
  <si>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</si>
  <si>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</si>
  <si>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</si>
  <si>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</si>
  <si>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</si>
  <si>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</si>
  <si>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</si>
  <si>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</si>
  <si>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</si>
  <si>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</si>
  <si>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</si>
  <si>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</si>
  <si>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</si>
  <si>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</si>
  <si>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000 01 06 05 01 04 0000 640</t>
  </si>
  <si>
    <t>возврат бюджетных кредитов, предоставленных юридическим лицам из бюджета городских округов в валюте Российской Федерации</t>
  </si>
  <si>
    <t>000 01 06 05 01 04  0000 540</t>
  </si>
  <si>
    <t>предоставление бюджетных кредитов,  юридическим лицам из бюджетов городских округов в валюте Российской Федерации</t>
  </si>
  <si>
    <t>000 01 06 04 00 04 0000 810</t>
  </si>
  <si>
    <t xml:space="preserve"> Исполнение государственных и муниципальных гарантий в валюте Российской Федерации</t>
  </si>
  <si>
    <t>Всего источников внутреннего финансирования дефицита бюджета</t>
  </si>
  <si>
    <t>Приложение № 5</t>
  </si>
  <si>
    <t>Распределение регионального фонда компенсаций на 2012 год.</t>
  </si>
  <si>
    <t>ВР</t>
  </si>
  <si>
    <t>Субвенция на  составление (изменение и дополнение) списков кандидатов в присяжные заседатели федеральных судов общей юрисдикции в Российской Федерации.</t>
  </si>
  <si>
    <t xml:space="preserve">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</si>
  <si>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Субвенция на  образование и организацию деятельности комиссий по делам несовершеннолетних и защите их прав.</t>
  </si>
  <si>
    <t xml:space="preserve"> Центральный аппарат</t>
  </si>
  <si>
    <t>Субвенция на осуществление полномочий по государственной  регистрации актов гражданского состояния из федерального бюджета.</t>
  </si>
  <si>
    <t xml:space="preserve"> Субвенции бюджетам на осуществление полномочий по государственной регистрации актов гражданского состояния из федерального бюджета  </t>
  </si>
  <si>
    <t>Субвенции из ФБ на  обеспечение жильем отдельных категорий граждан 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</si>
  <si>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Субвенции бюджетам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</si>
  <si>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Комитет по управлению муниципальным имуществом администрации города Радужный</t>
  </si>
  <si>
    <t>Субвенция на организацию оказания медицинской помощи в соответствии с территориальной программой государственных гарантий оказания гражданам РФ бесплатной медицинской помощи</t>
  </si>
  <si>
    <t xml:space="preserve"> Обеспечение деятельности подведомственных учреждений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</si>
  <si>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</si>
  <si>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Субвенция местным бюджетам на реализацию основных общеобразовательных программ.</t>
  </si>
  <si>
    <t>управление образования и молодежной политики администрации города Радужный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</si>
  <si>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</si>
  <si>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Субвенция  на обеспечение бесплатными молочными продуктами питания детей до трех лет</t>
  </si>
  <si>
    <t xml:space="preserve"> Обеспечение бесплатными молочными продуктами питания детей до трех лет</t>
  </si>
  <si>
    <t>Субвенция на бесплатное изготовление и ремонт зубных протезов</t>
  </si>
  <si>
    <t xml:space="preserve"> Обеспечение бесплатными зубными протезами</t>
  </si>
  <si>
    <t>Субвенция на обеспечение прав  детей-инвалидов и семей ,имеющих детей-инвалидов на образование, воспитание и обучение.</t>
  </si>
  <si>
    <t>Субвенции на осуществление денежных выплат медицинскому персоналу фельдшерско-акушерских пунктов, врачам,фельдшерам и медицинским  сестрам скорой медицинской помощи.(округ)</t>
  </si>
  <si>
    <t xml:space="preserve"> Денежные выплаты медицинскому персоналу фельдшерско-акушерских пунктов, врачам, фельдшерам и медицинским сестрам скорой медицинской помощи  из бюджета автономного округа</t>
  </si>
  <si>
    <t xml:space="preserve"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 </t>
  </si>
  <si>
    <t xml:space="preserve">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автономного округа.</t>
  </si>
  <si>
    <t>Субвенции ФБ на осуществление денежных выплат медицинскому персоналу ФАПов,врачам,фельдшерам,и медицинским сестрам скорой помощи.</t>
  </si>
  <si>
    <t xml:space="preserve"> Денежные выплаты медицинскому персоналу фельдшерско-акушерских пунктов, врачам, фельдшерам и медицинским сестрам скорой медицинской помощи  из федерального бюджета. </t>
  </si>
  <si>
    <t>Субвенция на ежемесячное денежное вознаграждение за классное руководство  (округ)</t>
  </si>
  <si>
    <t xml:space="preserve"> Ежемесячное денежное вознаграждение за классное руководство из бюджета автономного округа</t>
  </si>
  <si>
    <t>Субвенции ФБ на ежемесячное денежное вознаграждение за классное руководство в государственных и муниципальных общеобразовательных школах</t>
  </si>
  <si>
    <t xml:space="preserve"> Ежемесячное денежное вознаграждение за классное руководство из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</si>
  <si>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семью.</t>
  </si>
  <si>
    <t xml:space="preserve"> Выплата единовременного пособия при всех формах устройства детей, лишенных родительского попечения, в семью</t>
  </si>
  <si>
    <t>Субвенция на создание и обеспечение деятельности административных комиссий (округ)</t>
  </si>
  <si>
    <t>Субвенция на осуществление полномочий по государственной регистрации актов гражданского состояния из бюджета автономного округа.</t>
  </si>
  <si>
    <t xml:space="preserve"> Субвенции бюджетам на осуществление полномочий по государственной регистрации актов гражданского состояния из бюджета автономного округа  </t>
  </si>
  <si>
    <t xml:space="preserve"> Мероприятия в области социальной политики</t>
  </si>
  <si>
    <t xml:space="preserve"> Содержание ребенка в семье опекуна и приемной семье, а также вознаграждение, причитающееся приемному родителю</t>
  </si>
  <si>
    <t>Субвенция на осуществление деятельности по опеке и попечительству</t>
  </si>
  <si>
    <t>Субвенция округа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 дошкольного образования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</si>
  <si>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из бюджета автономного округа</t>
  </si>
  <si>
    <t>Субвенция по информационному обеспечению общеобразовательных учреждений</t>
  </si>
  <si>
    <t>Субвенция по предоставлению учащимся муниципальных общеобразовательных учреждений завтраков и обедов.</t>
  </si>
  <si>
    <t>Субвенции местным бюджетам на организацию отдыха и оздоровление детей</t>
  </si>
  <si>
    <t xml:space="preserve"> Оздоровление детей</t>
  </si>
  <si>
    <t>Комитет по физической культуре и спорту администрации города Радужный</t>
  </si>
  <si>
    <t xml:space="preserve">Субвенции местным бюджетам на осуществление полномочий в области оборота этилового спирта, алкогольной и спиртосодержащей продукции.  </t>
  </si>
  <si>
    <t xml:space="preserve">Субвенции местным бюджетам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округа. </t>
  </si>
  <si>
    <t>Субвенция на осуществление полномочий по государственному управлению охраной труда.</t>
  </si>
  <si>
    <t xml:space="preserve"> Подпрограмма "Обеспечение жильем граждан, выезжающих из ХМАО-Югры в субъекты РФ, не относящиеся к районам Крайнего Севера и приравненным к ним местностям" программы "Улучшение жилищных условий населения ХМАО-Югры на 2011-2013 годы и на период до 2015 год</t>
  </si>
  <si>
    <t>Приложение № 6</t>
  </si>
  <si>
    <t>Распределение регионального фонда софинансирования на 2012 год.</t>
  </si>
  <si>
    <t>в том числе остатки на 01.01.2012 года</t>
  </si>
  <si>
    <t xml:space="preserve">Подпрограмма "Профилактика правонарушений"  программы "Профилактика правонарушений в Ханты-Мансийском автономном округе - Югре  на 2011-2013 годы" </t>
  </si>
  <si>
    <t xml:space="preserve"> Субсидии на реализацию программы "Профилактика правонарушений в Ханты-Мансийском автономном округе - Югре  на 2011-2013 годы"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</si>
  <si>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 на 2012-2014 годы и на период до 2016 года"</t>
  </si>
  <si>
    <t xml:space="preserve"> Субсидии бюджетам муниципальных районов и городских округов на реализацию программы "Снижение рисков и смягчение последствий чрезвычайных ситуаций природного и техногенного характера в ХМАО-Югре" на 2012-2014 годы и на период до 2016 года.</t>
  </si>
  <si>
    <t>Субсидии на модернизацию региональных систем общего образования</t>
  </si>
  <si>
    <t xml:space="preserve"> Модернизация региональных систем общего образования</t>
  </si>
  <si>
    <t>Подпрограмма "Улучшение  жилищных условий отдельных граждан" программы "Улучшение жилищных условий населения Ханты-Мансийского  автономного округа - Югры на 2011-2013 годы и на период 2015 года"</t>
  </si>
  <si>
    <t xml:space="preserve"> Подпрограмма "Улучшение жилищных условий отдельных  граждан"  программы "улучшение жилищных условий населения Ханты - Мансийского автономного округа  - Югры на 2011-2013 годы и на период до 2015 года"</t>
  </si>
  <si>
    <t xml:space="preserve"> Субсидии местным бюджетам на реализацию подпрограммы  "Стимулирование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</t>
  </si>
  <si>
    <t>Субсидии ФБ на реализацию подпрограммы "Обеспечение жильем молодых семей"  ФЦП "Жилище"на 2011-2015гг.</t>
  </si>
  <si>
    <t xml:space="preserve"> Подпрограмма"Обеспечение жильем молодых семей"  </t>
  </si>
  <si>
    <t>Программа "Модернизация и реформирование жилищно-коммунального комплекса ХМАО-Югры на 2011-2013 годы и на период до 2015 года"</t>
  </si>
  <si>
    <t xml:space="preserve"> Программа "Модернизация и реформирование жилищно-коммунального комплекса ХМАО-Югры" на 2011-2013 годы</t>
  </si>
  <si>
    <t>Подпрограмма "Доступное жилье молодым"</t>
  </si>
  <si>
    <t xml:space="preserve"> Подпрограмма "Доступное жилье молодым" Программы "Улучшение жилищных условий населения Ханты-Мансийского автономного округа - Югры" на 2011-2013 годы и на период до 2015 года 
</t>
  </si>
  <si>
    <t xml:space="preserve"> Программа по капитальному ремонту многоквартирных домов "Наш дом" на 2011-2013 годы и на период до 2020 года</t>
  </si>
  <si>
    <t>Программа "Современное здравоохранение Югры" на 2011-2013 годы и на период до 2015 года (Подпрограмма "Развитие материально-технической базы учреждений здравоохранения" Детская поликлиника )</t>
  </si>
  <si>
    <t xml:space="preserve"> Подпрограмма "Развитие материально-технической базы учреждений здравоохранения"  программы "Современное здравоохранение Югры" на 2011-2013 годы.</t>
  </si>
  <si>
    <t xml:space="preserve">Программа "Развитие физической культуры и спорта в Ханты-Мансийском автономном округе-Югре" на 2011-2013 годы </t>
  </si>
  <si>
    <t xml:space="preserve"> Программа Развитие физической культуры и спорта  в ХМАО-Югре" на 2011-2013 годы.</t>
  </si>
  <si>
    <t xml:space="preserve"> Подпрограмма "Автомобильные дороги"</t>
  </si>
  <si>
    <t>Субсидия на оплату стоимости питания детям школьного возраста в оздоровительных лагерях  с дневным пребыванием детей</t>
  </si>
  <si>
    <t>Управление культуры и искусства администрации города Радужный</t>
  </si>
  <si>
    <t>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</t>
  </si>
  <si>
    <t xml:space="preserve"> Подпрограмма "Обеспечение комплексной безопасности и комфортных условий образовательного процесса" </t>
  </si>
  <si>
    <t>Субсидии на реализацию подпрограммы "Развитие материально-технической базы сферы образования" программы "Новая школа Югры" на 2010-2013</t>
  </si>
  <si>
    <t xml:space="preserve"> Подпрограмма "Развитие материально-технической базы сферы образования" </t>
  </si>
  <si>
    <t>Субсидии на реализацию подпрограммы "Инновационное развитие образования" программы "Новая школа Югры" на 2010-2013 и на период до 2015 года.</t>
  </si>
  <si>
    <t xml:space="preserve"> Подпрограмма "Инновационное развитие образования"</t>
  </si>
  <si>
    <t>Программа "Культура Югры" на 2011-2013 годы и на перспективу до 2015 года.</t>
  </si>
  <si>
    <t xml:space="preserve"> Подпрограмма "Библиотечное дело" Программы "Культура Югры" на 2011-2013 годы и на период до 2015 года.</t>
  </si>
  <si>
    <t xml:space="preserve"> Подпрограмма "Музейное дело" Программы "Культура Югры" на 2011-2013 годы и на период до 2015 года.</t>
  </si>
  <si>
    <t>Субсидии на реализацию программы "Энергосбережение и повышение энергетической эффективности в Ханты-мансийском автономном округе-Югре на 2010-2015 годы и на перспективу до 2020 года" (бюджет автономного округа)</t>
  </si>
  <si>
    <t xml:space="preserve"> Субсидии местным бюджетам на реализацию программы энергосбережения и повышения энергетической эффективности в ХМАО -Югре на 2010-2015 годы и на перспективу до 2020 года</t>
  </si>
  <si>
    <t>Дума города Радужный</t>
  </si>
  <si>
    <t>Субсидии  ФБ на реализацию программы "Энергосбережение и повышение энергетической эффективности в Ханты-мансийском автономном округе-Югре на 2010-2015 годы и на перспективу до 2020 года" (федеральный бюджет)</t>
  </si>
  <si>
    <t xml:space="preserve"> Субсидии местным бюджетам на реализацию программы энергосбережения и повышения энергетической эффективности на период до 2020 года (ФБ)</t>
  </si>
  <si>
    <t>Субсидии  местным бюджетам на возмещение части затрат в связи с предоставлением учителям общеобразовательных учреждений ипотечного кредита (федеральный бюджет).</t>
  </si>
  <si>
    <t xml:space="preserve"> Субсидии на возмещение части затрат в связи с предоставлением учителям общеобразовательных учреждений ипотечного кредит (федеральный бюджет).</t>
  </si>
  <si>
    <t>Приложение № 7</t>
  </si>
  <si>
    <t>Иные виды  межбюджетных трансфертов на 2012 год</t>
  </si>
  <si>
    <t>Укрепление материально-технической базы</t>
  </si>
  <si>
    <t>Программа Ханты-Мансийского автономного округа - Югры "Молодежь Югры" на 2011-2013 годы</t>
  </si>
  <si>
    <t xml:space="preserve"> Подпрограмма "Развитие потенциала молодежи" программы "Молодежь Югры" на 2011-2013 годы</t>
  </si>
  <si>
    <t>Субсидии на реализацию муниципальных программ развития малого и среднего предпринимательства.</t>
  </si>
  <si>
    <t xml:space="preserve"> Программа развития малого и среднего предпринимательства в Ханты-Мансийском автономном округе-Югре на 2011-2013 годы и на период до 2015 года.</t>
  </si>
  <si>
    <t>Поощрение победителей конкурса на звание "Самый благоустроенный город, поселок, село Ханты-Мансийского автономного округа-Югры"</t>
  </si>
  <si>
    <t>Программа Ханты-Мансийского автономного округа-Югры "Содействие занятости населения" на 2011-2013 годы</t>
  </si>
  <si>
    <t xml:space="preserve"> Программа "Содействие занятости населения" на 2011-2013 годы</t>
  </si>
  <si>
    <t>к решению Думы города</t>
  </si>
  <si>
    <t>Наименование показателя</t>
  </si>
  <si>
    <t>раздел</t>
  </si>
  <si>
    <t>подраздел</t>
  </si>
  <si>
    <t>целевая статья</t>
  </si>
  <si>
    <t>вид расхода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</si>
  <si>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</si>
  <si>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</si>
  <si>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</si>
  <si>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</si>
  <si>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</si>
  <si>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</si>
  <si>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</si>
  <si>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</si>
  <si>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</si>
  <si>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</si>
  <si>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</si>
  <si>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</si>
  <si>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</si>
  <si>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</si>
  <si>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</si>
  <si>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</si>
  <si>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</si>
  <si>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</si>
  <si>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</si>
  <si>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</si>
  <si>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</si>
  <si>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</si>
  <si>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</si>
  <si>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Распределение бюджетных ассигнований по разделам,подразделам,целевым статьям и видам расходов бюджета города в ведомственной структуре расходов на 2012 год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</si>
  <si>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</si>
  <si>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</si>
  <si>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</si>
  <si>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</si>
  <si>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</si>
  <si>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</si>
  <si>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</si>
  <si>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и  кинематография 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</si>
  <si>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</si>
  <si>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</si>
  <si>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</si>
  <si>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</si>
  <si>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</si>
  <si>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</si>
  <si>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</si>
  <si>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</si>
  <si>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</si>
  <si>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</si>
  <si>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</si>
  <si>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</si>
  <si>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</si>
  <si>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</si>
  <si>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</si>
  <si>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</si>
  <si>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</si>
  <si>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</si>
  <si>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</si>
  <si>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</si>
  <si>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</si>
  <si>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</si>
  <si>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</si>
  <si>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</si>
  <si>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ИТОГО:</t>
  </si>
  <si>
    <t>Приложение №1</t>
  </si>
  <si>
    <t>Доходы бюджета городского округа Радужный по группам и подгруппам и статьям классификации доходов бюджетов Российской Федерации  на 2012 год и плановый период 2013-2014годы.</t>
  </si>
  <si>
    <t>Код дохода</t>
  </si>
  <si>
    <t>Сумма на год</t>
  </si>
  <si>
    <t>2012 год</t>
  </si>
  <si>
    <t>2013 год</t>
  </si>
  <si>
    <t>2014 год</t>
  </si>
  <si>
    <t xml:space="preserve"> НАЛОГОВЫЕ И НЕНАЛОГОВЫЕ  ДОХОДЫ</t>
  </si>
  <si>
    <t>000 1 00 00000 00 0000 000</t>
  </si>
  <si>
    <t>НАЛОГОВЫЕ  ДОХОДЫ</t>
  </si>
  <si>
    <t>000 1 00 00000 00 0000 110</t>
  </si>
  <si>
    <t>в т.ч.</t>
  </si>
  <si>
    <t>Налоги на прибыль, доходы</t>
  </si>
  <si>
    <t xml:space="preserve">000 1 01 00000 00 0000 000 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</si>
  <si>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</si>
  <si>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</si>
  <si>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</si>
  <si>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</si>
  <si>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</si>
  <si>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</si>
  <si>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</si>
  <si>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</si>
  <si>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</si>
  <si>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</si>
  <si>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</si>
  <si>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</si>
  <si>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</si>
  <si>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</si>
  <si>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Транспортный налог</t>
  </si>
  <si>
    <t>000 1 06 04000 02 0000 110</t>
  </si>
  <si>
    <t>Земельный налог</t>
  </si>
  <si>
    <t>000 1 06 06000 00 0000 110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</si>
  <si>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</si>
  <si>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</si>
  <si>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</si>
  <si>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</si>
  <si>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 ДОХОДЫ</t>
  </si>
  <si>
    <t>000 1 00 00000 00 0000 120</t>
  </si>
  <si>
    <t xml:space="preserve">Доходы от использования имущества находящегося в государственной и муниципальной собственности </t>
  </si>
  <si>
    <t>000 1 11 00000 00 0000 000</t>
  </si>
  <si>
    <t>Доходы в виде прибыли, приходящиеся на долю в уставных (в складочных) капиталах хозяйственных товариществ  и обществ или дивидендов по акциям принадлежащим Российской Федкрации, субъектам Российской Федерации или муниципальным образованиям</t>
  </si>
  <si>
    <t>000 1 11 01000 00 0000 120</t>
  </si>
  <si>
    <t>Проценты, полученные от предоставления бюджетных кредитов внутри страны</t>
  </si>
  <si>
    <t>000 1 11 03000 00 0000 120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</si>
  <si>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</si>
  <si>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</si>
  <si>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</si>
  <si>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000 1 11 09000 00 0000 120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</si>
  <si>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</si>
  <si>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</si>
  <si>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</si>
  <si>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</si>
  <si>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</si>
  <si>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</si>
  <si>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</si>
  <si>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</si>
  <si>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</si>
  <si>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</si>
  <si>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</si>
  <si>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</si>
  <si>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</si>
  <si>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</si>
  <si>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 бюджетам городских округов на выравнивание бюджетной обеспеченности</t>
  </si>
  <si>
    <t xml:space="preserve">      000 2 02 01001 04 0000 151</t>
  </si>
  <si>
    <t>Дотации бюджетам гордских округов на поддержку мер по обеспечению сбалансированности бюджетов</t>
  </si>
  <si>
    <t xml:space="preserve">      000 2 02 01003 04 0000 151</t>
  </si>
  <si>
    <t>Дотации бюджетам городских округов на поощрение достижений наилучших показателей деятельности органов местного самоуправления</t>
  </si>
  <si>
    <t xml:space="preserve">   000 2 02 01999 04 0000 151</t>
  </si>
  <si>
    <t>Иные дотации городских округов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</si>
  <si>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</si>
  <si>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</si>
  <si>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Субвенции бюджетам субъектов Российской Федерации и муниципальных образований</t>
  </si>
  <si>
    <t xml:space="preserve">000 2 02 03000 00 0000 151 </t>
  </si>
  <si>
    <t>Иные межбюджетные трансферты</t>
  </si>
  <si>
    <t>000 2 02 04000 00 0000 151</t>
  </si>
  <si>
    <t>Прочие безвозмездные поступления</t>
  </si>
  <si>
    <t>000 2 07 00000 00 0000 000</t>
  </si>
  <si>
    <t>Доходы бюджетов бюджетной системы Российской Федерации  от возврата остатков субсидий, субвенций  и иных межбюджетных трансфертов,имеющих 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</si>
  <si>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</si>
  <si>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</si>
  <si>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000 2 19 00000 00 0000 000</t>
  </si>
  <si>
    <t>ИТОГО ДОХОДОВ</t>
  </si>
  <si>
    <t>Доходы 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"казенных" "аренда земли"</t>
  </si>
  <si>
    <r>
      <t xml:space="preserve">Прочие доходы от использования имущества и прав, находящихся в государственной и муниципальной собственности (за исключением автономных учреждений, а также имущества государственных и муниципальных унитарных предприятий, в том числе казенных)     </t>
    </r>
    <r>
      <rPr>
        <b/>
        <sz val="14"/>
        <rFont val="Times New Roman"/>
        <family val="1"/>
      </rPr>
      <t xml:space="preserve">(аренда имущества) </t>
    </r>
  </si>
  <si>
    <t>Наименование</t>
  </si>
  <si>
    <t>ЦСР</t>
  </si>
  <si>
    <t>Рз</t>
  </si>
  <si>
    <t>ПР</t>
  </si>
  <si>
    <t>Вед</t>
  </si>
  <si>
    <t>Сумма на 2012 год (тыс.рублей)</t>
  </si>
  <si>
    <t>А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</si>
  <si>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</si>
  <si>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 xml:space="preserve"> Администрация города Радужный</t>
  </si>
  <si>
    <t>Субсидии бюджетным учреждениям на иные цели</t>
  </si>
  <si>
    <t xml:space="preserve">Муниципальная целевая программа города Радужный "По капитальному ремонту многоквартирных домов "Наш дом" на 2011-2013 годы" </t>
  </si>
  <si>
    <t>Субсидии на реализацию программы "Наш дом" на 2011-2013 годы</t>
  </si>
  <si>
    <t>Подпрограмма "Автомобильные дороги" программы "Развитие транспортной системы ХМАО-Югры на 2011-2013 годы и на период до 2015 года.</t>
  </si>
  <si>
    <t xml:space="preserve">                                                                          ПЕРЕЧЕНЬ</t>
  </si>
  <si>
    <t>СУБСИДИЙ И ОБЪЕМ БЮДЖЕТНЫХ АССИГНОВАНИЙ, НАПРАВЛЯЕМЫХ НА ПРЕДОСТАВЛЕНИЕ СУБСИДИЙ В 2012 ГОДУ</t>
  </si>
  <si>
    <t>Коды</t>
  </si>
  <si>
    <t>Ведомство</t>
  </si>
  <si>
    <t>Сумма на 2012 год, тыс. рублей</t>
  </si>
  <si>
    <t xml:space="preserve">  Покрытие убытков от эксплуатации пассажирского автотранспорта общего пользования в границах города Радужный</t>
  </si>
  <si>
    <t>Дорожное хозяйство</t>
  </si>
  <si>
    <t xml:space="preserve">   Возмещение затрат по содержанию и ремонту дорог и технических средств организации дорожного движения</t>
  </si>
  <si>
    <t xml:space="preserve">  Возмещение затрат, связанных с компенсацией расходов субъектов по уплате процентов за пользование банковскими кредитами по приоритетным направлениям развития малого и среднего предпринимательства, за исключением торговли.</t>
  </si>
  <si>
    <t xml:space="preserve">  Возмещение части затрат Субъектов, осуществляющих производство и реализацию товаров и услуг в социально-значимых видах деятельности, по арендной плате по договорам аренды нежилых помещений.</t>
  </si>
  <si>
    <t xml:space="preserve">  Финансовая поддержка Субъектов по приобретению оборудования ( основных средств) и лицензионных программных продуктов.</t>
  </si>
  <si>
    <t xml:space="preserve">  Возмещение затрат по содержанию аварийно-резервной электростанции, предназначенной для обеспечения жизненно важных объектов города Радужный электроэнергией при аварийных отключениях энергоснабжения.</t>
  </si>
  <si>
    <t xml:space="preserve">  Возмещение затрат за оказанные населению банные услуги по помывке в общих помывочных отделениях банно-оздоровительного комплекса по тарифам, не обеспечивающим возмещение издержек.</t>
  </si>
  <si>
    <t xml:space="preserve">   Возмещение затрат за оказанные населению услуги по вывозу жидких бытовых отходов  ( далее ЖБО)  по тарифам, не обеспечивающим возмещение издержек.</t>
  </si>
  <si>
    <t xml:space="preserve">  Возмещение затрат на содержание мест захоронения ( кладбища) и на погребение ( захоронение) безродных</t>
  </si>
  <si>
    <t xml:space="preserve">  Возмещение затрат по перевозке инвалидов, проживающих в городе Радужный, к месту получения программного гемодиализа в г. Нижневартовске и обратно.</t>
  </si>
  <si>
    <t>Субсидии на возмещение расходов по проведению капитального ремонта систем теплоснабжения, водоснабжения и водоотведения для подготовки к осенне-зимнему периоду организациям жилищно-коммунального комплекса, пользователям муниципального имущества города Радужный (средства бюджета округа)</t>
  </si>
  <si>
    <t>Субсидии на возмещение расходов по проведению капитального ремонта систем теплоснабжения, водоснабжения и водоотведения для подготовки к осенне-зимнему периоду организациям жилищно-коммунального комплекса, пользователям муниципального имущества города Радужный (средства бюджета города)</t>
  </si>
  <si>
    <t>Приложение № 10</t>
  </si>
  <si>
    <t xml:space="preserve">  Возмещение выпадающих доходов по содержанию ветхого и аварийного жилого фонда (непригодного для проживания), муниципального жилого фонда микрорайона "Южный".</t>
  </si>
  <si>
    <t xml:space="preserve">   Капитальный ремонт многоквартирных домов города Радужный, находящихся в муниципальной собственности до 01.03.2005</t>
  </si>
  <si>
    <t>Программа муниципальных гарантий городского округа Радужный на 2012 год.</t>
  </si>
  <si>
    <t>№ п/п</t>
  </si>
  <si>
    <t>Цель гарантирования</t>
  </si>
  <si>
    <t>Наименования принципала</t>
  </si>
  <si>
    <t>Год возникновения обязательства</t>
  </si>
  <si>
    <t>Сумма  гарантирования на дату возникновения обязательств.</t>
  </si>
  <si>
    <t>Сумма гарантий по состоянию на 01.01.2012года</t>
  </si>
  <si>
    <t>Сумма выданной гарантии в 2012 году.</t>
  </si>
  <si>
    <t>Наличие права регрессного требования</t>
  </si>
  <si>
    <t>Объем бюджетных ассигнований, предусмотренных на исполнение муниципальных гарантий по возможным гарантийным случаям за счет источнтков финансирования дефицита бюджета городского округа,( тыс. руб)</t>
  </si>
  <si>
    <t>1</t>
  </si>
  <si>
    <t>Программа " Комплексного развития коммунальной инфроструктуры города Радужный на 2007 - 2018 годы"</t>
  </si>
  <si>
    <t>УМП " Горводоканал", договор № 633 МГ от 30.09.2008</t>
  </si>
  <si>
    <t>да</t>
  </si>
  <si>
    <t>2</t>
  </si>
  <si>
    <t>УМП « Радужныйтеплосеть», договор № 553 -МГ от 27.04.2007</t>
  </si>
  <si>
    <t>3</t>
  </si>
  <si>
    <t>УМП « Радужныйтеплосеть» договор № 632 МГ от 30.09.2008</t>
  </si>
  <si>
    <t>4</t>
  </si>
  <si>
    <t>УМП « Радужныйтеплосеть» договор № 506 МГ от 01.04.2009</t>
  </si>
  <si>
    <t>5</t>
  </si>
  <si>
    <t>УП" Горводоканал" договор "№ 610 от 21.04.2008</t>
  </si>
  <si>
    <t>Итого</t>
  </si>
  <si>
    <t>Приложение № 11</t>
  </si>
  <si>
    <t xml:space="preserve">                               ПРОГРАММА</t>
  </si>
  <si>
    <t xml:space="preserve">                      муниципальных внутренних заимствований</t>
  </si>
  <si>
    <t xml:space="preserve">                      городского округа Радужный на 2012 год.</t>
  </si>
  <si>
    <t>№п/п</t>
  </si>
  <si>
    <t>Муниципальные внутренние заимствования</t>
  </si>
  <si>
    <t>2012 год,</t>
  </si>
  <si>
    <t>тыс. рублей.</t>
  </si>
  <si>
    <t>1.</t>
  </si>
  <si>
    <t>Кредиты коммерческих банков</t>
  </si>
  <si>
    <t>Остаток на 01.01.2012г.</t>
  </si>
  <si>
    <t>Привлечение</t>
  </si>
  <si>
    <t>Гашение</t>
  </si>
  <si>
    <t>2.</t>
  </si>
  <si>
    <t>Бюджетные кредиты и ссуды других уровней бюджетной системы РФ</t>
  </si>
  <si>
    <t>Приложение № 12</t>
  </si>
  <si>
    <t xml:space="preserve">                              ПРОГРАММА</t>
  </si>
  <si>
    <t>муниципальных внутренних заимствований</t>
  </si>
  <si>
    <t>городского округа Радужный на 2013-2014 годы.</t>
  </si>
  <si>
    <t>Сумма, тыс. рублей.</t>
  </si>
  <si>
    <t>Остаток на 01.01.</t>
  </si>
  <si>
    <t>Приложение № 13</t>
  </si>
  <si>
    <t>Верхний предел муниципального внутреннего долга городского округа Радужный на 1 января 2013 года.</t>
  </si>
  <si>
    <t>Вид  долгового обязательства</t>
  </si>
  <si>
    <t>Внутренние заимствования – всего</t>
  </si>
  <si>
    <t>1.1.</t>
  </si>
  <si>
    <t>1.2.</t>
  </si>
  <si>
    <t>Бюджетный кредит и ссуды других уровней бюджетной системы РФ</t>
  </si>
  <si>
    <t>Муниципальные гарантии - всего</t>
  </si>
  <si>
    <t>2.1.</t>
  </si>
  <si>
    <t>УМП « Радужныйтеплосеть»</t>
  </si>
  <si>
    <t>2.2.</t>
  </si>
  <si>
    <t>УМП « Горводоканал»</t>
  </si>
  <si>
    <t>Общая сумма долга</t>
  </si>
  <si>
    <t>Приложение № 14</t>
  </si>
  <si>
    <t>Верхний предел муниципального внутреннего долга городского округа Радужный на 1 января 2014 и 1 января 2015 годов</t>
  </si>
  <si>
    <t>Вид долгового обязательства</t>
  </si>
  <si>
    <t>Сумма, тыс. рублей</t>
  </si>
  <si>
    <t>На 1 января 2014 г.</t>
  </si>
  <si>
    <t>На 1 января 2015 г.</t>
  </si>
  <si>
    <t>Внутренние заимствования - всего</t>
  </si>
  <si>
    <t>Приложение № 15</t>
  </si>
  <si>
    <t>Ведомственной классификации</t>
  </si>
  <si>
    <t>в том числе за счет субвенций из регионального фонда компенсаций</t>
  </si>
  <si>
    <t xml:space="preserve"> Дума города Радужный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</si>
  <si>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</si>
  <si>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</si>
  <si>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Фонд оплаты труда и страховые взносы</t>
  </si>
  <si>
    <t>121</t>
  </si>
  <si>
    <t>Центральный аппарат</t>
  </si>
  <si>
    <t>Иные выплаты персоналу, за исключением фонда оплаты труда.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</si>
  <si>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</si>
  <si>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</si>
  <si>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</si>
  <si>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</si>
  <si>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</si>
  <si>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Уплата прочих налогов, сборов и иных платежей</t>
  </si>
  <si>
    <t>852</t>
  </si>
  <si>
    <t>Руководитель контрольно-счетной палаты муниципального образования и его заместители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</si>
  <si>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</si>
  <si>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</si>
  <si>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местным бюджетам на реализацию программы энергосбережения и повышения энергетической эффективности на период до 2020 года (ФБ)</t>
  </si>
  <si>
    <t>Региональные целевые программы</t>
  </si>
  <si>
    <t>Субсидии местным бюджетам на реализацию программы энергосбережения и повышения энергетической эффективности в ХМАО -Югре на 2010-2015 годы и на перспективу до 2020 года</t>
  </si>
  <si>
    <t xml:space="preserve">  Субсидии на реализацию программы "Энергосбережение и повышение энергетической эффективности в Ханты-мансийском автономном округе-Югре на 2010-2015 годы и на перспективу до 2020 года" (бюджет автономного округа)</t>
  </si>
  <si>
    <t>Целевые программы муниципального образования</t>
  </si>
  <si>
    <t>Муниципальная программа "Энергосбережение и повышение энергетической эффективности города Радужный на 2010-2015 годы"</t>
  </si>
  <si>
    <t xml:space="preserve">  Администрация города Радужный</t>
  </si>
  <si>
    <t>Закупка товаров, работ, услуг в целях капитального ремонта государственного (муниципального) имущества</t>
  </si>
  <si>
    <t>243</t>
  </si>
  <si>
    <t>Глава местной администрации (исполнительно-распорядительного органа муниципального образования)</t>
  </si>
  <si>
    <t>Городская целевая программа "Укрепление пожарной безопасности муниципального образования городской округ город Радужный на 2010-2012 годы"</t>
  </si>
  <si>
    <t>Целевая программа "Развитие муниципальной службы на 2012-2014 годы"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</si>
  <si>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</si>
  <si>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</si>
  <si>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Субвенции бюджетам на осуществление полномочий по государственной регистрации актов гражданского состояния из федерального бюджета  </t>
  </si>
  <si>
    <t xml:space="preserve">Субвенции бюджетам на осуществление полномочий по государственной регистрации актов гражданского состояния из бюджета автономного округа 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</si>
  <si>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</si>
  <si>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</si>
  <si>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</si>
  <si>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831</t>
  </si>
  <si>
    <t>Обеспечение деятельности подведомственных учреждений</t>
  </si>
  <si>
    <t xml:space="preserve">Долгосрочная  целевая 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город Радужный на 2012-2014 годы и на периоддо 2016 года". </t>
  </si>
  <si>
    <t>Субсидии на реализацию программы "Профилактика правонарушений в Ханты-Мансийском автономном округе - Югре  на 2011-2013 годы"</t>
  </si>
  <si>
    <t xml:space="preserve">  Подпрограмма "Профилактика правонарушений"  программы "Профилактика правонарушений в Ханты-Мансийском автономном округе - Югре  на 2011-2013 годы" 
</t>
  </si>
  <si>
    <t>Городская целевая программа "Комплексные мероприятия по профилактике правонарушений муниципального образования городской округ город  Радужный на 2011-2013 годы"</t>
  </si>
  <si>
    <t>Программа "Содействие занятости населения" на 2011-2013 годы</t>
  </si>
  <si>
    <t>111</t>
  </si>
  <si>
    <t xml:space="preserve">  Программа Ханты-Мансийского автономного округа-Югры "Содействие занятости населения" на 2011-2013 годы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</si>
  <si>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</si>
  <si>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</si>
  <si>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Отдельные мероприятия в области автомобильного транспорта</t>
  </si>
  <si>
    <t>612</t>
  </si>
  <si>
    <t>Подпрограмма "Автомобильные дороги"</t>
  </si>
  <si>
    <t>411</t>
  </si>
  <si>
    <t xml:space="preserve">  "Внутриквартальный проезд" по адресу г. Радужный, 10 мкр. от примыкания к ул.Юности.</t>
  </si>
  <si>
    <t xml:space="preserve">  Участок автодороги по ул.Парковой в г.Радужном</t>
  </si>
  <si>
    <t xml:space="preserve">  Строительство и реконструкция проездов по ул. Брусничная (ПИР)</t>
  </si>
  <si>
    <t>Программа по капитальному ремонту многоквартирных домов "Наш дом" на 2011-2013 годы и на период до 2020 года</t>
  </si>
  <si>
    <t xml:space="preserve">  Субсидии на реализацию программы "Наш дом" на 2011-2013 годы</t>
  </si>
  <si>
    <t xml:space="preserve">Долгосрочная целевая городская программа "Развитие, совершенствование сети автомобильных дорог и повышение безопасности дорожного движения в муниципальном образовании г.Радужный на 2011-2015 годы" </t>
  </si>
  <si>
    <t>Муниципальная целевая программа "Электронный Радужный на 2010-2013 годы"</t>
  </si>
  <si>
    <t>Мероприятия в области строительства, архитектуры и градостроительства</t>
  </si>
  <si>
    <t>Программа развития малого и среднего предпринимательства в Ханты-Мансийском автономном округе-Югре на 2011-2013 годы и на период до 2015 года.</t>
  </si>
  <si>
    <t xml:space="preserve">  Субсидии на реализацию муниципальных программ развития малого и среднего предпринимательства.</t>
  </si>
  <si>
    <t xml:space="preserve">  Иная целевая субсидия на реализацию программы ""Энергосбережение и повышение энергетической эффективности в Ханты-мансийском автономном округе-Югре на 2010-2015 годы и на перспективу до 2020 года (МБУЗ "ЦГБ")  </t>
  </si>
  <si>
    <t xml:space="preserve">Городская целевая программа "Развитие субъектов малого и среднего предпринимательства в городе Радужный на 2011-2015 годы 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</si>
  <si>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</si>
  <si>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издержек.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</si>
  <si>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</si>
  <si>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Подпрограмма "Улучшение жилищных условий отдельных  граждан"  программы "улучшение жилищных условий населения Ханты - Мансийского автономного округа  - Югры на 2011-2013 годы и на период до 2015 года"</t>
  </si>
  <si>
    <t xml:space="preserve">  Подпрограмма "Улучшение  жилищных условий отдельных граждан" программы "Улучшение жилищных условий населения Ханты-Мансийского  автономного округа - Югры на 2011-2013 годы и на период 2015 года"</t>
  </si>
  <si>
    <t>Субсидии местным бюджетам на реализацию подпрограммы  "Стимулирование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</t>
  </si>
  <si>
    <t xml:space="preserve">  Субсидии местным бюджетам на реализацию подпрограммы  "Стимулирование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 ( микрорайон 1,</t>
  </si>
  <si>
    <t xml:space="preserve">Программа обеспечения жилыми помещениями граждан, проживающих в жилых помещениях, непригодных для проживания на 2011-2015 годы </t>
  </si>
  <si>
    <t>Адресная муниципальная программа «Ликвидация и расселение приспособленных для проживания строений, расположенных на территории микрорайона «Южный» города Радужный на 2012-2013 годы»</t>
  </si>
  <si>
    <t>Поддержка коммунального хозяйства</t>
  </si>
  <si>
    <t>Компенсация выпадающих доходов организациям,предоставляющим населению услуги водоснабжения  и водоотведения по тарифам,не обеспечивающим возмещение издержек.</t>
  </si>
  <si>
    <t>Мероприятия в области коммунального хозяйства</t>
  </si>
  <si>
    <t>Программа "Модернизация и реформирование жилищно-коммунального комплекса ХМАО-Югры" на 2011-2013 годы</t>
  </si>
  <si>
    <t xml:space="preserve">  Субсидии местным бюджетам на капитальный ремонт систем теплоснабжения, водоснабжения и водоотведения для подготовки к осенне-зимнему периоду в рамках реализации программы "Модернизация и реформирование ЖКХ ХМАО-Югры на 2011-2013 годы и на период до 2015</t>
  </si>
  <si>
    <t xml:space="preserve">  Внутриквартальные сети тепловодоснабжения по ул. Ручейная жилого поселка СУ -968 до участков № 27-35 (ПИР, СМР)</t>
  </si>
  <si>
    <t xml:space="preserve">  Внутриквартальные сети тепловодоснабжения, 22 микрорайон, 4 очередь строительства, г. Радужный, второй этап (ПИР, СМР)</t>
  </si>
  <si>
    <t xml:space="preserve">  Магистральные тепловые сети от ТК 1-6 до МТК  1-6 ( 1,2,3 этапы (Ду 530, сеть1625,1 пм) 4 этап к инд.жилищ.)</t>
  </si>
  <si>
    <t xml:space="preserve">  Строительство и реконструкция водопроводных сетей (ПИР)</t>
  </si>
  <si>
    <t xml:space="preserve">  Программа "Модернизация и реформирование жилищно-коммунального комплекса ХМАО-Югры на 2011-2013 годы и на период до 2015 года" ("О субсидировании процентных ставок привлеченных кредитных ресурсов на комплексное развитие коммунальной инфраструтуры города</t>
  </si>
  <si>
    <t>Городская программа "Комплексное освоение территорий в целях жилищного строительства на 2011-2015 годы"</t>
  </si>
  <si>
    <t xml:space="preserve">Программа "Модернизация и реформирование жилищно-коммунального комплекса города Радужный на 2011-2013 годы" </t>
  </si>
  <si>
    <t>Благоустройство.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</si>
  <si>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</si>
  <si>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</si>
  <si>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</si>
  <si>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>112</t>
  </si>
  <si>
    <t xml:space="preserve">  Поощрение победителей конкурса на звание "Самый благоустроенный город, поселок, село Ханты-Мансийского автономного округа-Югры"</t>
  </si>
  <si>
    <t>Долгосрочная целевая программа по обеспечению экологической безопасности на территории муниципального образования Ханты - Мансийского автономного округа - Югры городского округа город Радужный на 2011-2013 годы..</t>
  </si>
  <si>
    <t xml:space="preserve">Подпрограмма "Развитие материально-технической базы сферы образования" </t>
  </si>
  <si>
    <t xml:space="preserve">  Субсидии на реализацию подпрограммы "Развитие материально-технической базы сферы образования" программы "Новая школа Югры" на 2010-2013 ( детский сад на 240 мест в 10 мкр.)</t>
  </si>
  <si>
    <t xml:space="preserve">  Субсидии на реализацию подпрограммы "Развитие материально-технической базы сферы образования" программы "Новая школа Югры" на 2010-2013 ( детский сад на 240 мест в 6 мкр.)</t>
  </si>
  <si>
    <t>подпрограмма "Развитие  материально-технической базы сферы образования"</t>
  </si>
  <si>
    <t>Больницы, клиники, госпитали, медико-санитарные части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</si>
  <si>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
</t>
  </si>
  <si>
    <t>611</t>
  </si>
  <si>
    <t>Поликлиники, амбулатории, диагностические центры</t>
  </si>
  <si>
    <t>Иные безвозмездные и безвозвратные перечисления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</si>
  <si>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из федерального бюджета.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</si>
  <si>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 из бюджета автономного округа</t>
  </si>
  <si>
    <t>Центры, станции и отделения переливания крови</t>
  </si>
  <si>
    <t>Мероприятия в области санитарно-эпидемиологического надзора</t>
  </si>
  <si>
    <t>Борьба с эпидемиями</t>
  </si>
  <si>
    <t>Подпрограмма "Развитие материально-технической базы учреждений здравоохранения"  программы "Современное здравоохранение Югры" на 2011-2013 годы.</t>
  </si>
  <si>
    <t xml:space="preserve">  Программа "Современное здравоохранение Югры" на 2011-2013 годы и на период до 2015 года (Подпрограмма "Развитие материально-технической базы учреждений здравоохранения" Детская поликлиника на 200 посещений в смену в г.Радужный)</t>
  </si>
  <si>
    <t xml:space="preserve">Муниципальная программа комплексного развития здравоохранения на территории города Радужный на 2011-2013 годы </t>
  </si>
  <si>
    <t>Пенсии за выслугу лет муниципальных служащих.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</si>
  <si>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</si>
  <si>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</si>
  <si>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Социальная помощь</t>
  </si>
  <si>
    <t>Обеспечение бесплатными молочными продуктами питания детей до трех лет</t>
  </si>
  <si>
    <t>Обеспечение бесплатными зубными протезами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</si>
  <si>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</si>
  <si>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</si>
  <si>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Выплата единовременного пособия при всех формах устройства детей, лишенных родительского попечения, в семью</t>
  </si>
  <si>
    <t>Пособия и компенсации по публичным нормативным обязательствам</t>
  </si>
  <si>
    <t>313</t>
  </si>
  <si>
    <t>Меры социальной поддержки населения по публичным нормативным обязательствам</t>
  </si>
  <si>
    <t>314</t>
  </si>
  <si>
    <t>Содержание ребенка в семье опекуна и приемной семье, а также вознаграждение, причитающееся приемному родителю</t>
  </si>
  <si>
    <t>Комплексная программа социальной поддержки и социальной помощи для отдельных категорий граждан в городе Радужный на 2010-2012 годы.</t>
  </si>
  <si>
    <t>Приобретение товаров, работ, услуг в пользу граждан</t>
  </si>
  <si>
    <t>323</t>
  </si>
  <si>
    <t>Муниципальная целевая программа "Формирование безбарьерной среды для инвалидов в г.Радужный" на 2012-2014 годы"</t>
  </si>
  <si>
    <t>Целевая программа "Развитие физической культуры и спорта в городском округе город Радужный" на 2011-2013 годы"</t>
  </si>
  <si>
    <t xml:space="preserve"> Средств массовой информации.</t>
  </si>
  <si>
    <t>Мероприятия в сфере  средств массовой информации.</t>
  </si>
  <si>
    <t>Целевая программа "Профилактика экстремизма, гармонизация, межэтнических и межкультурных отношений, толерантности в  муниципальном образовании города Радужный на 2011-2013 годы"</t>
  </si>
  <si>
    <t xml:space="preserve"> Комитет финансов администрации города Радужный</t>
  </si>
  <si>
    <t>Детские дошкольные учреждения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</si>
  <si>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
</t>
  </si>
  <si>
    <t>621</t>
  </si>
  <si>
    <t>Учреждения по внешкольной работе с детьми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</si>
  <si>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</si>
  <si>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</si>
  <si>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долга субъекта Российской Федерации</t>
  </si>
  <si>
    <t>720</t>
  </si>
  <si>
    <t xml:space="preserve"> Комитет по управлению муниципальным имуществом администрации города Радужный</t>
  </si>
  <si>
    <t>Субсидии бюджетам муниципальных районов и городских округов на реализацию программы "Снижение рисков и смягчение последствий чрезвычайных ситуаций природного и техногенного характера в ХМАО-Югре" на 2012-2014 годы и на период до 2016 года.</t>
  </si>
  <si>
    <t xml:space="preserve">  Программа "Снижение рисков и смягчение последствий чрезвычайных ситуаций природного и техногенного характера в Ханты-Мансийском автономном округе на 2012-2014 годы и на период до 2016 года"</t>
  </si>
  <si>
    <t>Перечень целевых программ города Радужный на 2012 год</t>
  </si>
  <si>
    <t>Долгосрочная  целевая 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город Радужный на 2012-2014 годы и на период до 2016 года".</t>
  </si>
  <si>
    <t>Долгосрочная целевая программа "Развитие субъектов малого и среднего предпринимательства в городе Радужный на 2011-2015 годы</t>
  </si>
  <si>
    <t>Долгосрочная целевая программа город Радужный "Развитие, совершенствование сети автомобильных дорог и повышение безопасности дорожного движения в муниципальном образовании г.Радужный на 2011-2015 годы"</t>
  </si>
  <si>
    <t>Городская целевая программа "Оказание содействия в трудовой занятости молодежи города на временной и постоянной основе" на 2012-2014 годы</t>
  </si>
  <si>
    <t xml:space="preserve">Муниципальная целевая программа города Радужный "По капитальному ремонту многоквартирных домов "Наш дом" на 2011-2013 годы" 
</t>
  </si>
  <si>
    <t>Программа "Модернизация и реформирование жилищно-коммунального комплекса города Радужный на 2011-2013 годы"</t>
  </si>
  <si>
    <t xml:space="preserve">Программа обеспечения жилыми помещениями граждан, проживающих в жилых помещениях, непригодных для проживания на 2011-2015 годы 
</t>
  </si>
  <si>
    <t xml:space="preserve">Целевая программа города Радужный «Новая школа Югры на 2010-2013 годы» </t>
  </si>
  <si>
    <t>Городская целевая программа "Развитие культуры и искусства города Радужный" на 2010-2012 годы.</t>
  </si>
  <si>
    <t>Целевая программа  "Профилактика экстремизма, гармонизация межэтнических и межкультурных отношений, толерантности в муниципальном образовании города Радужный на 2011-2013 годы"</t>
  </si>
  <si>
    <t>Муниципальная программа комплексного развития здравоохранения на территории города Радужный на 2011-2013 годы</t>
  </si>
  <si>
    <t>Муниципальная целевая программа "Формирование безбарьерной среды для инвалидов в г.Радужный" на 2012-2014 годы</t>
  </si>
  <si>
    <t>Распределение бюджетных ассигнований на реализацию ведомственных целевых программ города Радужный на 2012 год</t>
  </si>
  <si>
    <t>Ведомственная целевая программа "Подготовка жилищного фонда  к осенне-зимнему периоду на 2012-2014 годы"</t>
  </si>
  <si>
    <t>Ведомственная целевая программа "Содержание и  благоустройство объектов городского хозяйства на 2012-2014 годы"</t>
  </si>
  <si>
    <t>Ведомственная целевая программа "Организация и содержание наружного освещения города на 2012-2014 годы"</t>
  </si>
  <si>
    <t>Ведомственная целевая программа "Отлов и содержание безнадзорных животных на 2012-2014 годы"</t>
  </si>
  <si>
    <t>Ведомственная  программа "Организация мероприятий  по работе с молодежью" на 2012-2014 годы</t>
  </si>
  <si>
    <t>Ведомственная целевая программа "Организация предоставления дошкольного образования в дошкольных образовательных учреждениях города Радужный на 2012-2014 годы"</t>
  </si>
  <si>
    <t>Комитет финансов администрации города Радужный</t>
  </si>
  <si>
    <t>Ведомственная целевая программа "Организация предоставления дополнительного образования в образовательных учреждениях города Радужный, подведомственных управлению образования и молодежной политики на 2012-2014 годы"</t>
  </si>
  <si>
    <t>Ведомственная целевая программа "Организация дополнительного образования детей в сфере культуры и искусства на 2012-2014гг"</t>
  </si>
  <si>
    <t>Ведомственная целевая программа "Организация предоставления дополнительного образования детям в детско-юношеских спортивных школах" на 2012-2014 годы"</t>
  </si>
  <si>
    <t>Ведомственная целевая программа "Организация культурного досуга на базе учреждений и организаций культуры на 2012-2014гг"</t>
  </si>
  <si>
    <t>Ведомственная целевая программа "Организация занятий физической культурой и спортом в спортивных учреждениях на 2012-2014 годы"</t>
  </si>
  <si>
    <t>Ведомственная целевая программа "Организация предоставления общего образования в общеобразовательных учреждениях города Радужный на 2012-2014 годы"</t>
  </si>
  <si>
    <t>Ведомственная целевая программа "Организация библиотечного обслуживания населения на 2012-2014гг"</t>
  </si>
  <si>
    <t>Ведомственная целевая программа "Организация музейной деятельности на 2012-2014гг"</t>
  </si>
  <si>
    <t>Иная целевая субсидия на комплектование книжных фондов библиотек муниципальных образований (ФБ для БУК "БМЦ").</t>
  </si>
  <si>
    <t xml:space="preserve"> Комплектование книжных фондов библиотек муниципальных образований</t>
  </si>
  <si>
    <t>Реализация дополнительных мероприятий, направленных на снижение напряженности на рынке труда (ФБ)</t>
  </si>
  <si>
    <t xml:space="preserve"> Реализация дополнительных мероприятий, направленных на снижение напряженности на рынке труда субъектов Российской Федерации (ФБ)</t>
  </si>
  <si>
    <t xml:space="preserve"> Реализация дополнительных мероприятий, направленных на снижение напряженности на рынке труда субъектов Российской Федерации (бюджет автономного округа)</t>
  </si>
  <si>
    <t>Подпрограмма "Инновационное развитие образования" программы "Новая школа Югры" на 2010-2013</t>
  </si>
  <si>
    <t>Реконструкция и модернизация сетей теплоснабжения для подготовки к осенне-зимнему периоду.</t>
  </si>
  <si>
    <t xml:space="preserve"> Мероприятия в области коммунального хозяйства</t>
  </si>
  <si>
    <t xml:space="preserve">Программа "Профилактика правонарушений в Ханты-Мансийском автономном округе - Югре  на 2011-2013 годы" 
</t>
  </si>
  <si>
    <t xml:space="preserve"> Иные межбюджетные трансферты на реализацию программы "Профилактика правонарушений в Ханты-Мансийском автономном округе - Югре  на 2011-2013 годы"</t>
  </si>
  <si>
    <t>Субвенция на выплату компенсации части родительской платы за содержание ребенка в государственных и муниципальных образовательных  учреждениях, реализующих основную образовательную программу дошкольного образования (в части администрирования переданного полномочия)</t>
  </si>
  <si>
    <t>Субвенция на предоставление дополнительных мер социальной поддержки 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</si>
  <si>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Субвенция местным бюджетам в рамках подпрограммы  "Обеспечение жильем граждан, выезжающих из ХМАО-Югры в субъекты РФ, не относящиеся к районам Крайнего Севера и приравненным к ним местностям" программы "Улучшение жилищных условий населения ХМАО-Югры" на 2011-2013 годы и на период до 2015 года (на исполнение отдельных государственных полномочий по постановке на учет и учету граждан, имеющих право на получение жилищных субсидий, выезжающих из РКС и приравненных к ним местностей).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</si>
  <si>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</si>
  <si>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</si>
  <si>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</si>
  <si>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Субсидии гражданам на приобретение жилья</t>
  </si>
  <si>
    <t>322</t>
  </si>
  <si>
    <t>Подпрограмма "Обеспечение жильем граждан, выезжающих из ХМАО-Югры в субъекты РФ, не относящиеся к районам Крайнего Севера и приравненным к ним местностям" программы "Улучшение жилищных условий населения ХМАО-Югры на 2011-2013 годы и на период до 2015 года</t>
  </si>
  <si>
    <t xml:space="preserve">  Субвенция местным бюджетам в рамках подпрограммы  "Обеспечение жильем граждан, выезжающих из ХМАО-Югры в субъекты РФ, не относящиеся к районам Крайнего Севера и приравненным к ним местностям" программы "Улучшение жилищных условий населения ХМАО-Югры" на</t>
  </si>
  <si>
    <t xml:space="preserve">  Субсидии на реализацию подпрограммы "Развитие материально-технической базы сферы образования" программы "Новая школа Югры" на 2010-2013 ( детский сад на 200 мест в 9 мкр.)</t>
  </si>
  <si>
    <t>Мероприятия в области образования</t>
  </si>
  <si>
    <t>Субсидии на возмещение части затрат в связи с предоставлением учителям общеобразовательных учреждений ипотечного кредит (федеральный бюджет).</t>
  </si>
  <si>
    <t>Федеральные целевые программы</t>
  </si>
  <si>
    <t xml:space="preserve">Подпрограмма"Обеспечение жильем молодых семей"  </t>
  </si>
  <si>
    <t>Субвенции бюджетам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</si>
  <si>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 xml:space="preserve">Подпрограмма "Доступное жилье молодым" Программы "Улучшение жилищных условий населения Ханты-Мансийского автономного округа - Югры" на 2011-2013 годы и на период до 2015 года 
</t>
  </si>
  <si>
    <t xml:space="preserve">  Подпрограмма "Доступное жилье молодым"</t>
  </si>
  <si>
    <t>Долгосрочная целевая программа "Обеспечение жильем молодых семей" в соответствии с федеральной целевой программой "Жилище" на 2012-2015 годы на территории муниципального образования город Радужный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</si>
  <si>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автономного округа.</t>
  </si>
  <si>
    <t xml:space="preserve"> управление образования и молодежной политики администрации города Радужный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</si>
  <si>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</si>
  <si>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 (ФБ)</t>
  </si>
  <si>
    <t>Реализация дополнительных мероприятий, направленных на снижение напряженности на рынке труда субъектов Российской Федерации (бюджет автономного округа)</t>
  </si>
  <si>
    <t>Субсидии автономным учреждениям на иные цели</t>
  </si>
  <si>
    <t>622</t>
  </si>
  <si>
    <t xml:space="preserve">  Целевая субсидия на исполнение программы Ханты-Мансийского автономного округа-Югры "Содействие занятости населения" на 2011-2013 годы (АУ "ГМЦ "Вектор М")</t>
  </si>
  <si>
    <t>Городская целевая программа «Оказание содействия в трудовой занятости молодежи города на временной и постоянной основе" на 2012-2014 годы</t>
  </si>
  <si>
    <t xml:space="preserve">  Иная целевая субсидия на реализацию программы "Энергосбережение и повышение энергетической эффективности в Ханты-мансийском автономном округе-Югре на 2010-2015 годы и на перспективу до 2020 года" (МДОУ ДСОВ № 12 "Буратино")</t>
  </si>
  <si>
    <t xml:space="preserve">  Иная целевая субсидия на реализацию программы "Энергосбережение и повышение энергетической эффективности в Ханты-мансийском автономном округе-Югре на 2010-2015 годы и на перспективу до 2020 года" (АУ МУК "Компьютерная школа") 
</t>
  </si>
  <si>
    <t xml:space="preserve">Подпрограмма "Обеспечение комплексной безопасности и комфортных условий образовательного процесса" 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</si>
  <si>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№1)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</si>
  <si>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№6)</t>
  </si>
  <si>
    <t>от 27.12.2012 № 332</t>
  </si>
  <si>
    <t>Приложение № 8</t>
  </si>
  <si>
    <t xml:space="preserve">Приложение № 9 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</si>
  <si>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№9)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</si>
  <si>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№10)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</si>
  <si>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№15)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</si>
  <si>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№18)</t>
  </si>
  <si>
    <t>подпрограмма "Обеспечение комплексной безопасности и комфортных условий образовательного процесса"</t>
  </si>
  <si>
    <t>Школы - детские сады, школы начальные, неполные средние и средние</t>
  </si>
  <si>
    <t>Модернизация региональных систем общего образования</t>
  </si>
  <si>
    <t>Ежемесячное денежное вознаграждение за классное руководство из федерального бюджета</t>
  </si>
  <si>
    <t>Ежемесячное денежное вознаграждение за классное руководство из бюджета автономного округа</t>
  </si>
  <si>
    <t>Подпрограмма "Инновационное развитие образования"</t>
  </si>
  <si>
    <t xml:space="preserve">  Целевая субсидия окружного бюджета на реализацию подпрограммы "Инновационное развитие образования" программы "Новая школа Югры" на 2010-2013 (МБОУ СОШ №1)</t>
  </si>
  <si>
    <t xml:space="preserve">  Целевая субсидия окружного бюджета на реализацию подпрограммы "Инновационное развитие образования" программы "Новая школа Югры" на 2010-2013 (МБОУ СОШ №2)</t>
  </si>
  <si>
    <t xml:space="preserve">  Целевая субсидия окружного бюджета на реализацию подпрограммы "Инновационное развитие образования" программы "Новая школа Югры" на 2010-2013 (МБОУ СОШ №3)</t>
  </si>
  <si>
    <t xml:space="preserve">  Целевая субсидия окружного бюджета на реализацию подпрограммы "Инновационное развитие образования" программы "Новая школа Югры" на 2010-2013 (МБОУ СОШ №4)</t>
  </si>
  <si>
    <t xml:space="preserve">  Целевая субсидия окружного бюджета на реализацию подпрограммы "Инновационное развитие образования" программы "Новая школа Югры" на 2010-2013 (МБОУ СОШ №5)</t>
  </si>
  <si>
    <t xml:space="preserve">  Целевая субсидия окружного бюджета на реализацию подпрограммы "Инновационное развитие образования" программы "Новая школа Югры" на 2010-2013 (МБОУ СОШ №6)</t>
  </si>
  <si>
    <t xml:space="preserve">  Целевая субсидия окружного бюджета на реализацию подпрограммы "Инновационное развитие образования" программы "Новая школа Югры" на 2010-2013 (МБОУ СОШ №8)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</si>
</sst>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"/>
    <numFmt numFmtId="174" formatCode="000"/>
    <numFmt numFmtId="175" formatCode="000\ 00\ 00"/>
    <numFmt numFmtId="176" formatCode="#,##0.00;[Red]\-#,##0.00;0.00"/>
    <numFmt numFmtId="177" formatCode="#,##0;[Red]\-#,##0;0"/>
    <numFmt numFmtId="178" formatCode="#,##0.0;[Red]\-#,##0.0;0.0"/>
    <numFmt numFmtId="179" formatCode="#,##0.0;[Red]\-#,##0.0"/>
    <numFmt numFmtId="180" formatCode="[$-FC19]d\ mmmm\ yyyy\ &quot;г.&quot;"/>
    <numFmt numFmtId="181" formatCode="#,##0.0"/>
    <numFmt numFmtId="182" formatCode="0.0"/>
    <numFmt numFmtId="183" formatCode="#,##0;[Red]\-#,##0;\-"/>
    <numFmt numFmtId="184" formatCode="00\.00\.00"/>
    <numFmt numFmtId="185" formatCode="0\.00"/>
    <numFmt numFmtId="186" formatCode="#,##0.00;[Red]\-#,##0.00;\-"/>
    <numFmt numFmtId="187" formatCode="0000000"/>
    <numFmt numFmtId="188" formatCode="000\.00\.000\.0"/>
    <numFmt numFmtId="189" formatCode="_-* #,##0.0_р_._-;\-* #,##0.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000"/>
    <numFmt numFmtId="196" formatCode="0.00000"/>
    <numFmt numFmtId="197" formatCode="#,##0.0_ ;\-#,##0.0\ "/>
    <numFmt numFmtId="198" formatCode="000.0"/>
    <numFmt numFmtId="199" formatCode="#,##0.00;[Red]\-#,##0.00"/>
    <numFmt numFmtId="200" formatCode="#,##0.000"/>
    <numFmt numFmtId="201" formatCode="#,##0.000;[Red]\-#,##0.000;0.000"/>
    <numFmt numFmtId="202" formatCode="#,##0.0000;[Red]\-#,##0.0000;0.0000"/>
    <numFmt numFmtId="203" formatCode="#,##0.00000;[Red]\-#,##0.00000;0.00000"/>
    <numFmt numFmtId="204" formatCode="#,##0.00_р_."/>
    <numFmt numFmtId="205" formatCode="#,##0.0_р_."/>
    <numFmt numFmtId="206" formatCode="000.00"/>
    <numFmt numFmtId="207" formatCode="#,##0.000;[Red]\-#,##0.000"/>
    <numFmt numFmtId="208" formatCode="#,##0;[Red]\-#,##0"/>
    <numFmt numFmtId="209" formatCode="#,##0_р_."/>
    <numFmt numFmtId="210" formatCode="00.0"/>
    <numFmt numFmtId="211" formatCode="&quot;€&quot;#,##0;\-&quot;€&quot;#,##0"/>
    <numFmt numFmtId="212" formatCode="&quot;€&quot;#,##0;[Red]\-&quot;€&quot;#,##0"/>
    <numFmt numFmtId="213" formatCode="&quot;€&quot;#,##0.00;\-&quot;€&quot;#,##0.00"/>
    <numFmt numFmtId="214" formatCode="&quot;€&quot;#,##0.00;[Red]\-&quot;€&quot;#,##0.00"/>
    <numFmt numFmtId="215" formatCode="_-&quot;€&quot;* #,##0_-;\-&quot;€&quot;* #,##0_-;_-&quot;€&quot;* &quot;-&quot;_-;_-@_-"/>
    <numFmt numFmtId="216" formatCode="_-* #,##0_-;\-* #,##0_-;_-* &quot;-&quot;_-;_-@_-"/>
    <numFmt numFmtId="217" formatCode="_-&quot;€&quot;* #,##0.00_-;\-&quot;€&quot;* #,##0.00_-;_-&quot;€&quot;* &quot;-&quot;??_-;_-@_-"/>
    <numFmt numFmtId="218" formatCode="_-* #,##0.00_-;\-* #,##0.00_-;_-* &quot;-&quot;??_-;_-@_-"/>
    <numFmt numFmtId="219" formatCode="&quot;$&quot;#,##0_);\(&quot;$&quot;#,##0\)"/>
    <numFmt numFmtId="220" formatCode="&quot;$&quot;#,##0_);[Red]\(&quot;$&quot;#,##0\)"/>
    <numFmt numFmtId="221" formatCode="&quot;$&quot;#,##0.00_);\(&quot;$&quot;#,##0.00\)"/>
    <numFmt numFmtId="222" formatCode="&quot;$&quot;#,##0.00_);[Red]\(&quot;$&quot;#,##0.00\)"/>
    <numFmt numFmtId="223" formatCode="_(&quot;$&quot;* #,##0_);_(&quot;$&quot;* \(#,##0\);_(&quot;$&quot;* &quot;-&quot;_);_(@_)"/>
    <numFmt numFmtId="224" formatCode="_(* #,##0_);_(* \(#,##0\);_(* &quot;-&quot;_);_(@_)"/>
    <numFmt numFmtId="225" formatCode="_(&quot;$&quot;* #,##0.00_);_(&quot;$&quot;* \(#,##0.00\);_(&quot;$&quot;* &quot;-&quot;??_);_(@_)"/>
    <numFmt numFmtId="226" formatCode="_(* #,##0.00_);_(* \(#,##0.00\);_(* &quot;-&quot;??_);_(@_)"/>
  </numFmts>
  <fonts count="5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  <font>
      <b/>
      <sz val="8"/>
      <name val="Times New Roman"/>
      <family val="0"/>
    </font>
    <font>
      <b/>
      <sz val="10"/>
      <name val="Times New Roman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i/>
      <sz val="12"/>
      <name val="Times New Roman"/>
      <family val="1"/>
    </font>
    <font>
      <b/>
      <sz val="10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2"/>
      <name val="Times New Roman"/>
      <family val="0"/>
    </font>
    <font>
      <sz val="11"/>
      <color indexed="10"/>
      <name val="Times New Roman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i/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33">
    <xf numFmtId="0" fontId="0" fillId="0" borderId="0" xfId="0" applyAlignment="1">
      <alignment/>
    </xf>
    <xf numFmtId="0" fontId="2" fillId="0" borderId="0" xfId="54" applyFont="1" applyFill="1" applyProtection="1">
      <alignment/>
      <protection hidden="1"/>
    </xf>
    <xf numFmtId="0" fontId="1" fillId="0" borderId="0" xfId="54" applyProtection="1">
      <alignment/>
      <protection hidden="1"/>
    </xf>
    <xf numFmtId="0" fontId="1" fillId="0" borderId="0" xfId="54">
      <alignment/>
      <protection/>
    </xf>
    <xf numFmtId="0" fontId="2" fillId="0" borderId="0" xfId="54" applyNumberFormat="1" applyFont="1" applyFill="1" applyAlignment="1" applyProtection="1">
      <alignment/>
      <protection hidden="1"/>
    </xf>
    <xf numFmtId="0" fontId="5" fillId="0" borderId="0" xfId="54" applyNumberFormat="1" applyFont="1" applyFill="1" applyAlignment="1" applyProtection="1">
      <alignment/>
      <protection hidden="1"/>
    </xf>
    <xf numFmtId="0" fontId="6" fillId="0" borderId="10" xfId="54" applyNumberFormat="1" applyFont="1" applyFill="1" applyBorder="1" applyAlignment="1" applyProtection="1">
      <alignment horizontal="centerContinuous"/>
      <protection hidden="1"/>
    </xf>
    <xf numFmtId="0" fontId="7" fillId="0" borderId="0" xfId="54" applyNumberFormat="1" applyFont="1" applyFill="1" applyAlignment="1" applyProtection="1">
      <alignment/>
      <protection hidden="1"/>
    </xf>
    <xf numFmtId="0" fontId="6" fillId="0" borderId="11" xfId="54" applyNumberFormat="1" applyFont="1" applyFill="1" applyBorder="1" applyAlignment="1" applyProtection="1">
      <alignment horizontal="centerContinuous"/>
      <protection hidden="1"/>
    </xf>
    <xf numFmtId="0" fontId="6" fillId="0" borderId="12" xfId="54" applyNumberFormat="1" applyFont="1" applyFill="1" applyBorder="1" applyAlignment="1" applyProtection="1">
      <alignment/>
      <protection hidden="1"/>
    </xf>
    <xf numFmtId="0" fontId="6" fillId="0" borderId="13" xfId="54" applyNumberFormat="1" applyFont="1" applyFill="1" applyBorder="1" applyAlignment="1" applyProtection="1">
      <alignment/>
      <protection hidden="1"/>
    </xf>
    <xf numFmtId="0" fontId="6" fillId="0" borderId="11" xfId="54" applyNumberFormat="1" applyFont="1" applyFill="1" applyBorder="1" applyAlignment="1" applyProtection="1">
      <alignment horizontal="centerContinuous" vertical="top"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14" xfId="54" applyNumberFormat="1" applyFont="1" applyFill="1" applyBorder="1" applyAlignment="1" applyProtection="1">
      <alignment horizontal="centerContinuous"/>
      <protection hidden="1"/>
    </xf>
    <xf numFmtId="0" fontId="6" fillId="0" borderId="15" xfId="54" applyNumberFormat="1" applyFont="1" applyFill="1" applyBorder="1" applyAlignment="1" applyProtection="1">
      <alignment horizontal="center"/>
      <protection hidden="1"/>
    </xf>
    <xf numFmtId="0" fontId="6" fillId="0" borderId="16" xfId="54" applyNumberFormat="1" applyFont="1" applyFill="1" applyBorder="1" applyAlignment="1" applyProtection="1">
      <alignment horizontal="center"/>
      <protection hidden="1"/>
    </xf>
    <xf numFmtId="0" fontId="6" fillId="0" borderId="17" xfId="54" applyNumberFormat="1" applyFont="1" applyFill="1" applyBorder="1" applyAlignment="1" applyProtection="1">
      <alignment horizontal="center"/>
      <protection hidden="1"/>
    </xf>
    <xf numFmtId="173" fontId="6" fillId="24" borderId="18" xfId="54" applyNumberFormat="1" applyFont="1" applyFill="1" applyBorder="1" applyAlignment="1" applyProtection="1">
      <alignment horizontal="center"/>
      <protection hidden="1"/>
    </xf>
    <xf numFmtId="173" fontId="6" fillId="24" borderId="19" xfId="54" applyNumberFormat="1" applyFont="1" applyFill="1" applyBorder="1" applyAlignment="1" applyProtection="1">
      <alignment horizontal="center"/>
      <protection hidden="1"/>
    </xf>
    <xf numFmtId="173" fontId="2" fillId="24" borderId="20" xfId="54" applyNumberFormat="1" applyFont="1" applyFill="1" applyBorder="1" applyAlignment="1" applyProtection="1">
      <alignment horizontal="center"/>
      <protection hidden="1"/>
    </xf>
    <xf numFmtId="173" fontId="2" fillId="24" borderId="21" xfId="54" applyNumberFormat="1" applyFont="1" applyFill="1" applyBorder="1" applyAlignment="1" applyProtection="1">
      <alignment horizontal="center"/>
      <protection hidden="1"/>
    </xf>
    <xf numFmtId="173" fontId="6" fillId="24" borderId="20" xfId="54" applyNumberFormat="1" applyFont="1" applyFill="1" applyBorder="1" applyAlignment="1" applyProtection="1">
      <alignment horizontal="center"/>
      <protection hidden="1"/>
    </xf>
    <xf numFmtId="173" fontId="6" fillId="24" borderId="21" xfId="54" applyNumberFormat="1" applyFont="1" applyFill="1" applyBorder="1" applyAlignment="1" applyProtection="1">
      <alignment horizontal="center"/>
      <protection hidden="1"/>
    </xf>
    <xf numFmtId="173" fontId="2" fillId="24" borderId="22" xfId="54" applyNumberFormat="1" applyFont="1" applyFill="1" applyBorder="1" applyAlignment="1" applyProtection="1">
      <alignment horizontal="center"/>
      <protection hidden="1"/>
    </xf>
    <xf numFmtId="173" fontId="2" fillId="24" borderId="23" xfId="54" applyNumberFormat="1" applyFont="1" applyFill="1" applyBorder="1" applyAlignment="1" applyProtection="1">
      <alignment horizontal="center"/>
      <protection hidden="1"/>
    </xf>
    <xf numFmtId="0" fontId="1" fillId="0" borderId="0" xfId="54" applyNumberFormat="1" applyFont="1" applyFill="1" applyAlignment="1" applyProtection="1">
      <alignment/>
      <protection hidden="1"/>
    </xf>
    <xf numFmtId="176" fontId="3" fillId="0" borderId="24" xfId="54" applyNumberFormat="1" applyFont="1" applyFill="1" applyBorder="1" applyAlignment="1" applyProtection="1">
      <alignment/>
      <protection hidden="1"/>
    </xf>
    <xf numFmtId="176" fontId="1" fillId="0" borderId="0" xfId="54" applyNumberFormat="1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176" fontId="3" fillId="0" borderId="25" xfId="54" applyNumberFormat="1" applyFont="1" applyFill="1" applyBorder="1" applyAlignment="1" applyProtection="1">
      <alignment/>
      <protection hidden="1"/>
    </xf>
    <xf numFmtId="181" fontId="12" fillId="24" borderId="0" xfId="0" applyNumberFormat="1" applyFont="1" applyFill="1" applyAlignment="1">
      <alignment horizontal="left" wrapText="1"/>
    </xf>
    <xf numFmtId="181" fontId="12" fillId="24" borderId="0" xfId="0" applyNumberFormat="1" applyFont="1" applyFill="1" applyAlignment="1">
      <alignment horizontal="right" wrapText="1"/>
    </xf>
    <xf numFmtId="0" fontId="12" fillId="0" borderId="0" xfId="0" applyFont="1" applyAlignment="1">
      <alignment horizontal="left"/>
    </xf>
    <xf numFmtId="181" fontId="12" fillId="24" borderId="0" xfId="0" applyNumberFormat="1" applyFont="1" applyFill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2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3" fillId="0" borderId="27" xfId="0" applyFont="1" applyBorder="1" applyAlignment="1">
      <alignment horizontal="center" wrapText="1"/>
    </xf>
    <xf numFmtId="0" fontId="13" fillId="0" borderId="21" xfId="0" applyFont="1" applyBorder="1" applyAlignment="1">
      <alignment horizontal="center"/>
    </xf>
    <xf numFmtId="3" fontId="13" fillId="0" borderId="21" xfId="0" applyNumberFormat="1" applyFont="1" applyBorder="1" applyAlignment="1">
      <alignment horizontal="center" wrapText="1"/>
    </xf>
    <xf numFmtId="3" fontId="13" fillId="0" borderId="26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4" fillId="0" borderId="27" xfId="0" applyFont="1" applyFill="1" applyBorder="1" applyAlignment="1">
      <alignment wrapText="1"/>
    </xf>
    <xf numFmtId="0" fontId="14" fillId="0" borderId="21" xfId="0" applyFont="1" applyFill="1" applyBorder="1" applyAlignment="1">
      <alignment horizontal="right"/>
    </xf>
    <xf numFmtId="181" fontId="15" fillId="0" borderId="21" xfId="0" applyNumberFormat="1" applyFont="1" applyBorder="1" applyAlignment="1">
      <alignment horizontal="right" wrapText="1"/>
    </xf>
    <xf numFmtId="181" fontId="15" fillId="0" borderId="26" xfId="0" applyNumberFormat="1" applyFont="1" applyBorder="1" applyAlignment="1">
      <alignment horizontal="right" wrapText="1"/>
    </xf>
    <xf numFmtId="181" fontId="15" fillId="0" borderId="21" xfId="0" applyNumberFormat="1" applyFont="1" applyFill="1" applyBorder="1" applyAlignment="1">
      <alignment wrapText="1"/>
    </xf>
    <xf numFmtId="181" fontId="15" fillId="0" borderId="26" xfId="0" applyNumberFormat="1" applyFont="1" applyFill="1" applyBorder="1" applyAlignment="1">
      <alignment wrapText="1"/>
    </xf>
    <xf numFmtId="0" fontId="12" fillId="0" borderId="27" xfId="0" applyFont="1" applyFill="1" applyBorder="1" applyAlignment="1">
      <alignment horizontal="justify" wrapText="1"/>
    </xf>
    <xf numFmtId="0" fontId="12" fillId="0" borderId="21" xfId="0" applyFont="1" applyFill="1" applyBorder="1" applyAlignment="1">
      <alignment horizontal="right"/>
    </xf>
    <xf numFmtId="181" fontId="12" fillId="0" borderId="21" xfId="0" applyNumberFormat="1" applyFont="1" applyFill="1" applyBorder="1" applyAlignment="1">
      <alignment wrapText="1"/>
    </xf>
    <xf numFmtId="181" fontId="12" fillId="0" borderId="26" xfId="0" applyNumberFormat="1" applyFont="1" applyFill="1" applyBorder="1" applyAlignment="1">
      <alignment wrapText="1"/>
    </xf>
    <xf numFmtId="0" fontId="13" fillId="0" borderId="27" xfId="0" applyFont="1" applyFill="1" applyBorder="1" applyAlignment="1">
      <alignment horizontal="justify" wrapText="1"/>
    </xf>
    <xf numFmtId="0" fontId="13" fillId="0" borderId="21" xfId="0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12" fillId="0" borderId="27" xfId="0" applyFont="1" applyBorder="1" applyAlignment="1">
      <alignment horizontal="justify" wrapText="1"/>
    </xf>
    <xf numFmtId="0" fontId="12" fillId="0" borderId="21" xfId="0" applyFont="1" applyBorder="1" applyAlignment="1">
      <alignment horizontal="right"/>
    </xf>
    <xf numFmtId="181" fontId="12" fillId="0" borderId="21" xfId="0" applyNumberFormat="1" applyFont="1" applyBorder="1" applyAlignment="1">
      <alignment wrapText="1"/>
    </xf>
    <xf numFmtId="181" fontId="12" fillId="0" borderId="26" xfId="0" applyNumberFormat="1" applyFont="1" applyBorder="1" applyAlignment="1">
      <alignment wrapText="1"/>
    </xf>
    <xf numFmtId="181" fontId="13" fillId="0" borderId="21" xfId="0" applyNumberFormat="1" applyFont="1" applyFill="1" applyBorder="1" applyAlignment="1">
      <alignment wrapText="1"/>
    </xf>
    <xf numFmtId="181" fontId="13" fillId="0" borderId="26" xfId="0" applyNumberFormat="1" applyFont="1" applyFill="1" applyBorder="1" applyAlignment="1">
      <alignment wrapText="1"/>
    </xf>
    <xf numFmtId="0" fontId="13" fillId="0" borderId="27" xfId="0" applyFont="1" applyFill="1" applyBorder="1" applyAlignment="1">
      <alignment horizontal="left" wrapText="1"/>
    </xf>
    <xf numFmtId="0" fontId="13" fillId="0" borderId="21" xfId="0" applyFont="1" applyBorder="1" applyAlignment="1">
      <alignment horizontal="right"/>
    </xf>
    <xf numFmtId="0" fontId="12" fillId="0" borderId="27" xfId="0" applyFont="1" applyFill="1" applyBorder="1" applyAlignment="1">
      <alignment horizontal="left" wrapText="1"/>
    </xf>
    <xf numFmtId="2" fontId="12" fillId="0" borderId="27" xfId="0" applyNumberFormat="1" applyFont="1" applyBorder="1" applyAlignment="1">
      <alignment horizontal="justify" wrapText="1"/>
    </xf>
    <xf numFmtId="0" fontId="13" fillId="0" borderId="27" xfId="0" applyFont="1" applyBorder="1" applyAlignment="1">
      <alignment horizontal="justify" wrapText="1"/>
    </xf>
    <xf numFmtId="181" fontId="13" fillId="0" borderId="21" xfId="0" applyNumberFormat="1" applyFont="1" applyBorder="1" applyAlignment="1">
      <alignment wrapText="1"/>
    </xf>
    <xf numFmtId="181" fontId="13" fillId="0" borderId="26" xfId="0" applyNumberFormat="1" applyFont="1" applyBorder="1" applyAlignment="1">
      <alignment wrapText="1"/>
    </xf>
    <xf numFmtId="0" fontId="13" fillId="0" borderId="27" xfId="0" applyFont="1" applyBorder="1" applyAlignment="1">
      <alignment horizontal="left" wrapText="1"/>
    </xf>
    <xf numFmtId="4" fontId="16" fillId="0" borderId="21" xfId="0" applyNumberFormat="1" applyFont="1" applyBorder="1" applyAlignment="1">
      <alignment wrapText="1"/>
    </xf>
    <xf numFmtId="181" fontId="16" fillId="0" borderId="21" xfId="0" applyNumberFormat="1" applyFont="1" applyBorder="1" applyAlignment="1">
      <alignment wrapText="1"/>
    </xf>
    <xf numFmtId="181" fontId="16" fillId="0" borderId="26" xfId="0" applyNumberFormat="1" applyFont="1" applyBorder="1" applyAlignment="1">
      <alignment wrapText="1"/>
    </xf>
    <xf numFmtId="4" fontId="15" fillId="0" borderId="21" xfId="0" applyNumberFormat="1" applyFont="1" applyFill="1" applyBorder="1" applyAlignment="1">
      <alignment wrapText="1"/>
    </xf>
    <xf numFmtId="0" fontId="17" fillId="0" borderId="28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/>
    </xf>
    <xf numFmtId="0" fontId="17" fillId="0" borderId="21" xfId="0" applyFont="1" applyFill="1" applyBorder="1" applyAlignment="1">
      <alignment horizontal="center"/>
    </xf>
    <xf numFmtId="4" fontId="12" fillId="0" borderId="21" xfId="0" applyNumberFormat="1" applyFont="1" applyFill="1" applyBorder="1" applyAlignment="1">
      <alignment wrapText="1"/>
    </xf>
    <xf numFmtId="4" fontId="13" fillId="0" borderId="21" xfId="0" applyNumberFormat="1" applyFont="1" applyFill="1" applyBorder="1" applyAlignment="1">
      <alignment wrapText="1"/>
    </xf>
    <xf numFmtId="4" fontId="13" fillId="0" borderId="21" xfId="0" applyNumberFormat="1" applyFont="1" applyBorder="1" applyAlignment="1">
      <alignment wrapText="1"/>
    </xf>
    <xf numFmtId="0" fontId="13" fillId="0" borderId="29" xfId="0" applyFont="1" applyFill="1" applyBorder="1" applyAlignment="1">
      <alignment horizontal="justify" wrapText="1"/>
    </xf>
    <xf numFmtId="0" fontId="12" fillId="0" borderId="23" xfId="0" applyFont="1" applyFill="1" applyBorder="1" applyAlignment="1">
      <alignment horizontal="right"/>
    </xf>
    <xf numFmtId="4" fontId="15" fillId="0" borderId="23" xfId="0" applyNumberFormat="1" applyFont="1" applyFill="1" applyBorder="1" applyAlignment="1">
      <alignment wrapText="1"/>
    </xf>
    <xf numFmtId="181" fontId="15" fillId="0" borderId="23" xfId="0" applyNumberFormat="1" applyFont="1" applyFill="1" applyBorder="1" applyAlignment="1">
      <alignment wrapText="1"/>
    </xf>
    <xf numFmtId="181" fontId="15" fillId="0" borderId="25" xfId="0" applyNumberFormat="1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2" fillId="0" borderId="0" xfId="54" applyFont="1" applyFill="1" applyProtection="1">
      <alignment/>
      <protection hidden="1"/>
    </xf>
    <xf numFmtId="0" fontId="2" fillId="0" borderId="0" xfId="54" applyFont="1">
      <alignment/>
      <protection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5" fillId="0" borderId="0" xfId="54" applyNumberFormat="1" applyFont="1" applyFill="1" applyAlignment="1" applyProtection="1">
      <alignment/>
      <protection hidden="1"/>
    </xf>
    <xf numFmtId="0" fontId="6" fillId="0" borderId="14" xfId="54" applyNumberFormat="1" applyFont="1" applyFill="1" applyBorder="1" applyAlignment="1" applyProtection="1">
      <alignment horizontal="center" vertical="center"/>
      <protection hidden="1"/>
    </xf>
    <xf numFmtId="0" fontId="6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30" xfId="54" applyNumberFormat="1" applyFont="1" applyFill="1" applyBorder="1" applyAlignment="1" applyProtection="1">
      <alignment horizontal="center"/>
      <protection hidden="1"/>
    </xf>
    <xf numFmtId="0" fontId="6" fillId="0" borderId="30" xfId="54" applyNumberFormat="1" applyFont="1" applyFill="1" applyBorder="1" applyAlignment="1" applyProtection="1">
      <alignment horizontal="centerContinuous"/>
      <protection hidden="1"/>
    </xf>
    <xf numFmtId="184" fontId="36" fillId="0" borderId="33" xfId="54" applyNumberFormat="1" applyFont="1" applyFill="1" applyBorder="1" applyAlignment="1" applyProtection="1">
      <alignment vertical="center" wrapText="1"/>
      <protection hidden="1"/>
    </xf>
    <xf numFmtId="173" fontId="5" fillId="24" borderId="20" xfId="54" applyNumberFormat="1" applyFont="1" applyFill="1" applyBorder="1" applyAlignment="1" applyProtection="1">
      <alignment vertical="center"/>
      <protection hidden="1"/>
    </xf>
    <xf numFmtId="174" fontId="5" fillId="24" borderId="20" xfId="54" applyNumberFormat="1" applyFont="1" applyFill="1" applyBorder="1" applyAlignment="1" applyProtection="1">
      <alignment vertical="center" wrapText="1"/>
      <protection hidden="1"/>
    </xf>
    <xf numFmtId="173" fontId="38" fillId="24" borderId="20" xfId="54" applyNumberFormat="1" applyFont="1" applyFill="1" applyBorder="1" applyAlignment="1" applyProtection="1">
      <alignment vertical="center"/>
      <protection hidden="1"/>
    </xf>
    <xf numFmtId="174" fontId="38" fillId="24" borderId="20" xfId="54" applyNumberFormat="1" applyFont="1" applyFill="1" applyBorder="1" applyAlignment="1" applyProtection="1">
      <alignment vertical="center" wrapText="1"/>
      <protection hidden="1"/>
    </xf>
    <xf numFmtId="173" fontId="39" fillId="24" borderId="20" xfId="54" applyNumberFormat="1" applyFont="1" applyFill="1" applyBorder="1" applyAlignment="1" applyProtection="1">
      <alignment vertical="center"/>
      <protection hidden="1"/>
    </xf>
    <xf numFmtId="174" fontId="39" fillId="24" borderId="20" xfId="54" applyNumberFormat="1" applyFont="1" applyFill="1" applyBorder="1" applyAlignment="1" applyProtection="1">
      <alignment vertical="center" wrapText="1"/>
      <protection hidden="1"/>
    </xf>
    <xf numFmtId="184" fontId="36" fillId="0" borderId="27" xfId="54" applyNumberFormat="1" applyFont="1" applyFill="1" applyBorder="1" applyAlignment="1" applyProtection="1">
      <alignment vertical="center" wrapText="1"/>
      <protection hidden="1"/>
    </xf>
    <xf numFmtId="173" fontId="39" fillId="24" borderId="22" xfId="54" applyNumberFormat="1" applyFont="1" applyFill="1" applyBorder="1" applyAlignment="1" applyProtection="1">
      <alignment vertical="center"/>
      <protection hidden="1"/>
    </xf>
    <xf numFmtId="174" fontId="39" fillId="24" borderId="22" xfId="54" applyNumberFormat="1" applyFont="1" applyFill="1" applyBorder="1" applyAlignment="1" applyProtection="1">
      <alignment vertical="center" wrapText="1"/>
      <protection hidden="1"/>
    </xf>
    <xf numFmtId="0" fontId="36" fillId="0" borderId="14" xfId="54" applyNumberFormat="1" applyFont="1" applyFill="1" applyBorder="1" applyAlignment="1" applyProtection="1">
      <alignment horizontal="center"/>
      <protection hidden="1"/>
    </xf>
    <xf numFmtId="0" fontId="2" fillId="0" borderId="30" xfId="54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42" fillId="0" borderId="0" xfId="0" applyFont="1" applyAlignment="1">
      <alignment horizontal="center" wrapText="1"/>
    </xf>
    <xf numFmtId="0" fontId="35" fillId="0" borderId="21" xfId="0" applyFont="1" applyBorder="1" applyAlignment="1">
      <alignment horizontal="center" wrapText="1"/>
    </xf>
    <xf numFmtId="0" fontId="3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49" fontId="41" fillId="0" borderId="21" xfId="0" applyNumberFormat="1" applyFont="1" applyBorder="1" applyAlignment="1">
      <alignment horizontal="center" wrapText="1"/>
    </xf>
    <xf numFmtId="0" fontId="35" fillId="0" borderId="21" xfId="0" applyFont="1" applyBorder="1" applyAlignment="1">
      <alignment wrapText="1"/>
    </xf>
    <xf numFmtId="0" fontId="41" fillId="0" borderId="21" xfId="0" applyFont="1" applyBorder="1" applyAlignment="1">
      <alignment wrapText="1"/>
    </xf>
    <xf numFmtId="0" fontId="41" fillId="0" borderId="21" xfId="0" applyFont="1" applyBorder="1" applyAlignment="1">
      <alignment horizontal="center" wrapText="1"/>
    </xf>
    <xf numFmtId="3" fontId="12" fillId="0" borderId="21" xfId="0" applyNumberFormat="1" applyFont="1" applyBorder="1" applyAlignment="1">
      <alignment horizontal="center" wrapText="1"/>
    </xf>
    <xf numFmtId="181" fontId="12" fillId="0" borderId="21" xfId="0" applyNumberFormat="1" applyFont="1" applyFill="1" applyBorder="1" applyAlignment="1">
      <alignment horizontal="center" wrapText="1"/>
    </xf>
    <xf numFmtId="181" fontId="12" fillId="0" borderId="21" xfId="0" applyNumberFormat="1" applyFont="1" applyBorder="1" applyAlignment="1">
      <alignment horizontal="center" wrapText="1"/>
    </xf>
    <xf numFmtId="181" fontId="12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13" fillId="0" borderId="2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181" fontId="13" fillId="0" borderId="21" xfId="0" applyNumberFormat="1" applyFont="1" applyBorder="1" applyAlignment="1">
      <alignment horizont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3" fillId="0" borderId="3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justify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justify" vertical="top" wrapText="1"/>
    </xf>
    <xf numFmtId="181" fontId="3" fillId="0" borderId="35" xfId="0" applyNumberFormat="1" applyFont="1" applyBorder="1" applyAlignment="1">
      <alignment horizontal="center" vertical="top" wrapText="1"/>
    </xf>
    <xf numFmtId="0" fontId="41" fillId="0" borderId="35" xfId="0" applyFont="1" applyBorder="1" applyAlignment="1">
      <alignment horizontal="justify" vertical="top" wrapText="1"/>
    </xf>
    <xf numFmtId="181" fontId="41" fillId="0" borderId="3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181" fontId="41" fillId="0" borderId="35" xfId="0" applyNumberFormat="1" applyFont="1" applyBorder="1" applyAlignment="1">
      <alignment vertical="top" wrapText="1"/>
    </xf>
    <xf numFmtId="181" fontId="0" fillId="0" borderId="0" xfId="0" applyNumberFormat="1" applyAlignment="1">
      <alignment/>
    </xf>
    <xf numFmtId="0" fontId="3" fillId="0" borderId="30" xfId="0" applyFont="1" applyBorder="1" applyAlignment="1">
      <alignment horizontal="center" vertical="top" wrapText="1"/>
    </xf>
    <xf numFmtId="16" fontId="41" fillId="0" borderId="34" xfId="0" applyNumberFormat="1" applyFont="1" applyBorder="1" applyAlignment="1">
      <alignment horizontal="justify" vertical="top" wrapText="1"/>
    </xf>
    <xf numFmtId="181" fontId="41" fillId="0" borderId="35" xfId="0" applyNumberFormat="1" applyFont="1" applyFill="1" applyBorder="1" applyAlignment="1">
      <alignment horizontal="center" vertical="top" wrapText="1"/>
    </xf>
    <xf numFmtId="0" fontId="41" fillId="0" borderId="34" xfId="0" applyFont="1" applyBorder="1" applyAlignment="1">
      <alignment horizontal="justify" vertical="top" wrapText="1"/>
    </xf>
    <xf numFmtId="0" fontId="41" fillId="0" borderId="0" xfId="54" applyNumberFormat="1" applyFont="1" applyFill="1" applyProtection="1">
      <alignment/>
      <protection hidden="1"/>
    </xf>
    <xf numFmtId="0" fontId="41" fillId="0" borderId="0" xfId="54" applyNumberFormat="1" applyFont="1" applyFill="1" applyAlignment="1" applyProtection="1">
      <alignment/>
      <protection hidden="1"/>
    </xf>
    <xf numFmtId="0" fontId="6" fillId="0" borderId="37" xfId="54" applyNumberFormat="1" applyFont="1" applyFill="1" applyBorder="1" applyAlignment="1" applyProtection="1">
      <alignment/>
      <protection hidden="1"/>
    </xf>
    <xf numFmtId="0" fontId="6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38" xfId="54" applyNumberFormat="1" applyFont="1" applyFill="1" applyBorder="1" applyAlignment="1" applyProtection="1">
      <alignment horizontal="centerContinuous"/>
      <protection hidden="1"/>
    </xf>
    <xf numFmtId="0" fontId="6" fillId="0" borderId="40" xfId="54" applyNumberFormat="1" applyFont="1" applyFill="1" applyBorder="1" applyAlignment="1" applyProtection="1">
      <alignment horizontal="center"/>
      <protection hidden="1"/>
    </xf>
    <xf numFmtId="174" fontId="6" fillId="24" borderId="18" xfId="54" applyNumberFormat="1" applyFont="1" applyFill="1" applyBorder="1" applyAlignment="1" applyProtection="1">
      <alignment horizontal="center" wrapText="1"/>
      <protection hidden="1"/>
    </xf>
    <xf numFmtId="175" fontId="6" fillId="24" borderId="18" xfId="54" applyNumberFormat="1" applyFont="1" applyFill="1" applyBorder="1" applyAlignment="1" applyProtection="1">
      <alignment horizontal="center"/>
      <protection hidden="1"/>
    </xf>
    <xf numFmtId="174" fontId="6" fillId="24" borderId="19" xfId="54" applyNumberFormat="1" applyFont="1" applyFill="1" applyBorder="1" applyAlignment="1" applyProtection="1">
      <alignment horizontal="center"/>
      <protection hidden="1"/>
    </xf>
    <xf numFmtId="174" fontId="2" fillId="24" borderId="20" xfId="54" applyNumberFormat="1" applyFont="1" applyFill="1" applyBorder="1" applyAlignment="1" applyProtection="1">
      <alignment horizontal="center" wrapText="1"/>
      <protection hidden="1"/>
    </xf>
    <xf numFmtId="175" fontId="2" fillId="24" borderId="20" xfId="54" applyNumberFormat="1" applyFont="1" applyFill="1" applyBorder="1" applyAlignment="1" applyProtection="1">
      <alignment horizontal="center"/>
      <protection hidden="1"/>
    </xf>
    <xf numFmtId="174" fontId="2" fillId="24" borderId="21" xfId="54" applyNumberFormat="1" applyFont="1" applyFill="1" applyBorder="1" applyAlignment="1" applyProtection="1">
      <alignment horizontal="center"/>
      <protection hidden="1"/>
    </xf>
    <xf numFmtId="174" fontId="6" fillId="24" borderId="20" xfId="54" applyNumberFormat="1" applyFont="1" applyFill="1" applyBorder="1" applyAlignment="1" applyProtection="1">
      <alignment horizontal="center" wrapText="1"/>
      <protection hidden="1"/>
    </xf>
    <xf numFmtId="175" fontId="6" fillId="24" borderId="20" xfId="54" applyNumberFormat="1" applyFont="1" applyFill="1" applyBorder="1" applyAlignment="1" applyProtection="1">
      <alignment horizontal="center"/>
      <protection hidden="1"/>
    </xf>
    <xf numFmtId="174" fontId="6" fillId="24" borderId="21" xfId="54" applyNumberFormat="1" applyFont="1" applyFill="1" applyBorder="1" applyAlignment="1" applyProtection="1">
      <alignment horizontal="center"/>
      <protection hidden="1"/>
    </xf>
    <xf numFmtId="174" fontId="2" fillId="24" borderId="22" xfId="54" applyNumberFormat="1" applyFont="1" applyFill="1" applyBorder="1" applyAlignment="1" applyProtection="1">
      <alignment horizontal="center" wrapText="1"/>
      <protection hidden="1"/>
    </xf>
    <xf numFmtId="175" fontId="2" fillId="24" borderId="22" xfId="54" applyNumberFormat="1" applyFont="1" applyFill="1" applyBorder="1" applyAlignment="1" applyProtection="1">
      <alignment horizontal="center"/>
      <protection hidden="1"/>
    </xf>
    <xf numFmtId="174" fontId="2" fillId="24" borderId="23" xfId="54" applyNumberFormat="1" applyFont="1" applyFill="1" applyBorder="1" applyAlignment="1" applyProtection="1">
      <alignment horizontal="center"/>
      <protection hidden="1"/>
    </xf>
    <xf numFmtId="0" fontId="41" fillId="0" borderId="41" xfId="54" applyNumberFormat="1" applyFont="1" applyFill="1" applyBorder="1" applyAlignment="1" applyProtection="1">
      <alignment/>
      <protection hidden="1"/>
    </xf>
    <xf numFmtId="0" fontId="41" fillId="0" borderId="42" xfId="54" applyNumberFormat="1" applyFont="1" applyFill="1" applyBorder="1" applyAlignment="1" applyProtection="1">
      <alignment/>
      <protection hidden="1"/>
    </xf>
    <xf numFmtId="0" fontId="41" fillId="0" borderId="23" xfId="54" applyNumberFormat="1" applyFont="1" applyFill="1" applyBorder="1" applyAlignment="1" applyProtection="1">
      <alignment/>
      <protection hidden="1"/>
    </xf>
    <xf numFmtId="174" fontId="6" fillId="24" borderId="33" xfId="54" applyNumberFormat="1" applyFont="1" applyFill="1" applyBorder="1" applyAlignment="1" applyProtection="1">
      <alignment wrapText="1"/>
      <protection hidden="1"/>
    </xf>
    <xf numFmtId="174" fontId="2" fillId="24" borderId="27" xfId="54" applyNumberFormat="1" applyFont="1" applyFill="1" applyBorder="1" applyAlignment="1" applyProtection="1">
      <alignment wrapText="1"/>
      <protection hidden="1"/>
    </xf>
    <xf numFmtId="174" fontId="6" fillId="24" borderId="27" xfId="54" applyNumberFormat="1" applyFont="1" applyFill="1" applyBorder="1" applyAlignment="1" applyProtection="1">
      <alignment wrapText="1"/>
      <protection hidden="1"/>
    </xf>
    <xf numFmtId="174" fontId="2" fillId="24" borderId="29" xfId="54" applyNumberFormat="1" applyFont="1" applyFill="1" applyBorder="1" applyAlignment="1" applyProtection="1">
      <alignment wrapText="1"/>
      <protection hidden="1"/>
    </xf>
    <xf numFmtId="176" fontId="41" fillId="0" borderId="0" xfId="54" applyNumberFormat="1" applyFont="1" applyFill="1" applyProtection="1">
      <alignment/>
      <protection hidden="1"/>
    </xf>
    <xf numFmtId="176" fontId="1" fillId="0" borderId="0" xfId="54" applyNumberFormat="1" applyProtection="1">
      <alignment/>
      <protection hidden="1"/>
    </xf>
    <xf numFmtId="176" fontId="6" fillId="0" borderId="39" xfId="54" applyNumberFormat="1" applyFont="1" applyFill="1" applyBorder="1" applyAlignment="1" applyProtection="1">
      <alignment/>
      <protection hidden="1"/>
    </xf>
    <xf numFmtId="176" fontId="6" fillId="0" borderId="39" xfId="54" applyNumberFormat="1" applyFont="1" applyFill="1" applyBorder="1" applyAlignment="1" applyProtection="1">
      <alignment horizontal="center" vertical="top"/>
      <protection hidden="1"/>
    </xf>
    <xf numFmtId="176" fontId="6" fillId="24" borderId="19" xfId="54" applyNumberFormat="1" applyFont="1" applyFill="1" applyBorder="1" applyAlignment="1" applyProtection="1">
      <alignment wrapText="1"/>
      <protection hidden="1"/>
    </xf>
    <xf numFmtId="176" fontId="2" fillId="24" borderId="21" xfId="54" applyNumberFormat="1" applyFont="1" applyFill="1" applyBorder="1" applyAlignment="1" applyProtection="1">
      <alignment wrapText="1"/>
      <protection hidden="1"/>
    </xf>
    <xf numFmtId="176" fontId="6" fillId="24" borderId="21" xfId="54" applyNumberFormat="1" applyFont="1" applyFill="1" applyBorder="1" applyAlignment="1" applyProtection="1">
      <alignment wrapText="1"/>
      <protection hidden="1"/>
    </xf>
    <xf numFmtId="176" fontId="2" fillId="24" borderId="23" xfId="54" applyNumberFormat="1" applyFont="1" applyFill="1" applyBorder="1" applyAlignment="1" applyProtection="1">
      <alignment wrapText="1"/>
      <protection hidden="1"/>
    </xf>
    <xf numFmtId="176" fontId="6" fillId="24" borderId="43" xfId="54" applyNumberFormat="1" applyFont="1" applyFill="1" applyBorder="1" applyAlignment="1" applyProtection="1">
      <alignment/>
      <protection hidden="1"/>
    </xf>
    <xf numFmtId="176" fontId="2" fillId="24" borderId="26" xfId="54" applyNumberFormat="1" applyFont="1" applyFill="1" applyBorder="1" applyAlignment="1" applyProtection="1">
      <alignment/>
      <protection hidden="1"/>
    </xf>
    <xf numFmtId="176" fontId="6" fillId="24" borderId="26" xfId="54" applyNumberFormat="1" applyFont="1" applyFill="1" applyBorder="1" applyAlignment="1" applyProtection="1">
      <alignment/>
      <protection hidden="1"/>
    </xf>
    <xf numFmtId="176" fontId="2" fillId="24" borderId="25" xfId="54" applyNumberFormat="1" applyFont="1" applyFill="1" applyBorder="1" applyAlignment="1" applyProtection="1">
      <alignment/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1" fillId="0" borderId="33" xfId="0" applyFont="1" applyBorder="1" applyAlignment="1">
      <alignment horizontal="center"/>
    </xf>
    <xf numFmtId="0" fontId="41" fillId="0" borderId="19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49" fontId="41" fillId="0" borderId="27" xfId="0" applyNumberFormat="1" applyFont="1" applyBorder="1" applyAlignment="1">
      <alignment/>
    </xf>
    <xf numFmtId="0" fontId="41" fillId="0" borderId="21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/>
    </xf>
    <xf numFmtId="0" fontId="3" fillId="0" borderId="21" xfId="0" applyFont="1" applyBorder="1" applyAlignment="1">
      <alignment vertical="top" wrapText="1"/>
    </xf>
    <xf numFmtId="4" fontId="3" fillId="0" borderId="26" xfId="0" applyNumberFormat="1" applyFont="1" applyBorder="1" applyAlignment="1">
      <alignment horizontal="right" vertical="center" wrapText="1"/>
    </xf>
    <xf numFmtId="0" fontId="41" fillId="0" borderId="21" xfId="0" applyFont="1" applyBorder="1" applyAlignment="1">
      <alignment vertical="top" wrapText="1"/>
    </xf>
    <xf numFmtId="49" fontId="2" fillId="0" borderId="27" xfId="0" applyNumberFormat="1" applyFont="1" applyBorder="1" applyAlignment="1">
      <alignment/>
    </xf>
    <xf numFmtId="0" fontId="44" fillId="0" borderId="21" xfId="0" applyFont="1" applyBorder="1" applyAlignment="1">
      <alignment vertical="top" wrapText="1"/>
    </xf>
    <xf numFmtId="4" fontId="41" fillId="0" borderId="26" xfId="0" applyNumberFormat="1" applyFont="1" applyBorder="1" applyAlignment="1">
      <alignment horizontal="right" vertical="center" wrapText="1"/>
    </xf>
    <xf numFmtId="0" fontId="45" fillId="0" borderId="0" xfId="0" applyFont="1" applyAlignment="1">
      <alignment/>
    </xf>
    <xf numFmtId="181" fontId="41" fillId="0" borderId="26" xfId="0" applyNumberFormat="1" applyFont="1" applyBorder="1" applyAlignment="1">
      <alignment horizontal="right" vertical="center" wrapText="1"/>
    </xf>
    <xf numFmtId="49" fontId="6" fillId="0" borderId="29" xfId="0" applyNumberFormat="1" applyFont="1" applyBorder="1" applyAlignment="1">
      <alignment/>
    </xf>
    <xf numFmtId="0" fontId="3" fillId="0" borderId="23" xfId="0" applyFont="1" applyBorder="1" applyAlignment="1">
      <alignment wrapText="1"/>
    </xf>
    <xf numFmtId="4" fontId="3" fillId="0" borderId="2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5" fillId="0" borderId="0" xfId="54" applyNumberFormat="1" applyFont="1" applyFill="1" applyAlignment="1" applyProtection="1">
      <alignment horizontal="right"/>
      <protection hidden="1"/>
    </xf>
    <xf numFmtId="0" fontId="2" fillId="0" borderId="0" xfId="0" applyFont="1" applyAlignment="1">
      <alignment/>
    </xf>
    <xf numFmtId="0" fontId="6" fillId="0" borderId="14" xfId="54" applyNumberFormat="1" applyFont="1" applyFill="1" applyBorder="1" applyAlignment="1" applyProtection="1">
      <alignment horizontal="centerContinuous"/>
      <protection hidden="1"/>
    </xf>
    <xf numFmtId="187" fontId="37" fillId="0" borderId="19" xfId="54" applyNumberFormat="1" applyFont="1" applyFill="1" applyBorder="1" applyAlignment="1" applyProtection="1">
      <alignment horizontal="center" vertical="center"/>
      <protection hidden="1"/>
    </xf>
    <xf numFmtId="173" fontId="37" fillId="0" borderId="18" xfId="54" applyNumberFormat="1" applyFont="1" applyFill="1" applyBorder="1" applyAlignment="1" applyProtection="1">
      <alignment vertical="center"/>
      <protection hidden="1"/>
    </xf>
    <xf numFmtId="174" fontId="37" fillId="0" borderId="18" xfId="54" applyNumberFormat="1" applyFont="1" applyFill="1" applyBorder="1" applyAlignment="1" applyProtection="1">
      <alignment vertical="center"/>
      <protection hidden="1"/>
    </xf>
    <xf numFmtId="174" fontId="37" fillId="0" borderId="18" xfId="54" applyNumberFormat="1" applyFont="1" applyFill="1" applyBorder="1" applyAlignment="1" applyProtection="1">
      <alignment vertical="center" wrapText="1"/>
      <protection hidden="1"/>
    </xf>
    <xf numFmtId="187" fontId="5" fillId="24" borderId="21" xfId="54" applyNumberFormat="1" applyFont="1" applyFill="1" applyBorder="1" applyAlignment="1" applyProtection="1">
      <alignment horizontal="center" vertical="center"/>
      <protection hidden="1"/>
    </xf>
    <xf numFmtId="174" fontId="5" fillId="24" borderId="20" xfId="54" applyNumberFormat="1" applyFont="1" applyFill="1" applyBorder="1" applyAlignment="1" applyProtection="1">
      <alignment vertical="center"/>
      <protection hidden="1"/>
    </xf>
    <xf numFmtId="176" fontId="5" fillId="24" borderId="26" xfId="54" applyNumberFormat="1" applyFont="1" applyFill="1" applyBorder="1" applyAlignment="1" applyProtection="1">
      <alignment vertical="center"/>
      <protection hidden="1"/>
    </xf>
    <xf numFmtId="187" fontId="38" fillId="24" borderId="21" xfId="54" applyNumberFormat="1" applyFont="1" applyFill="1" applyBorder="1" applyAlignment="1" applyProtection="1">
      <alignment horizontal="center" vertical="center"/>
      <protection hidden="1"/>
    </xf>
    <xf numFmtId="174" fontId="38" fillId="24" borderId="20" xfId="54" applyNumberFormat="1" applyFont="1" applyFill="1" applyBorder="1" applyAlignment="1" applyProtection="1">
      <alignment vertical="center"/>
      <protection hidden="1"/>
    </xf>
    <xf numFmtId="176" fontId="38" fillId="24" borderId="26" xfId="54" applyNumberFormat="1" applyFont="1" applyFill="1" applyBorder="1" applyAlignment="1" applyProtection="1">
      <alignment vertical="center"/>
      <protection hidden="1"/>
    </xf>
    <xf numFmtId="187" fontId="39" fillId="24" borderId="21" xfId="54" applyNumberFormat="1" applyFont="1" applyFill="1" applyBorder="1" applyAlignment="1" applyProtection="1">
      <alignment horizontal="center" vertical="center"/>
      <protection hidden="1"/>
    </xf>
    <xf numFmtId="174" fontId="39" fillId="24" borderId="20" xfId="54" applyNumberFormat="1" applyFont="1" applyFill="1" applyBorder="1" applyAlignment="1" applyProtection="1">
      <alignment vertical="center"/>
      <protection hidden="1"/>
    </xf>
    <xf numFmtId="176" fontId="39" fillId="24" borderId="26" xfId="54" applyNumberFormat="1" applyFont="1" applyFill="1" applyBorder="1" applyAlignment="1" applyProtection="1">
      <alignment vertical="center"/>
      <protection hidden="1"/>
    </xf>
    <xf numFmtId="187" fontId="37" fillId="0" borderId="21" xfId="54" applyNumberFormat="1" applyFont="1" applyFill="1" applyBorder="1" applyAlignment="1" applyProtection="1">
      <alignment horizontal="center" vertical="center"/>
      <protection hidden="1"/>
    </xf>
    <xf numFmtId="173" fontId="37" fillId="0" borderId="20" xfId="54" applyNumberFormat="1" applyFont="1" applyFill="1" applyBorder="1" applyAlignment="1" applyProtection="1">
      <alignment vertical="center"/>
      <protection hidden="1"/>
    </xf>
    <xf numFmtId="174" fontId="37" fillId="0" borderId="20" xfId="54" applyNumberFormat="1" applyFont="1" applyFill="1" applyBorder="1" applyAlignment="1" applyProtection="1">
      <alignment vertical="center"/>
      <protection hidden="1"/>
    </xf>
    <xf numFmtId="174" fontId="37" fillId="0" borderId="20" xfId="54" applyNumberFormat="1" applyFont="1" applyFill="1" applyBorder="1" applyAlignment="1" applyProtection="1">
      <alignment vertical="center" wrapText="1"/>
      <protection hidden="1"/>
    </xf>
    <xf numFmtId="176" fontId="37" fillId="0" borderId="26" xfId="54" applyNumberFormat="1" applyFont="1" applyFill="1" applyBorder="1" applyAlignment="1" applyProtection="1">
      <alignment vertical="center"/>
      <protection hidden="1"/>
    </xf>
    <xf numFmtId="187" fontId="39" fillId="24" borderId="23" xfId="54" applyNumberFormat="1" applyFont="1" applyFill="1" applyBorder="1" applyAlignment="1" applyProtection="1">
      <alignment horizontal="center" vertical="center"/>
      <protection hidden="1"/>
    </xf>
    <xf numFmtId="174" fontId="39" fillId="24" borderId="22" xfId="54" applyNumberFormat="1" applyFont="1" applyFill="1" applyBorder="1" applyAlignment="1" applyProtection="1">
      <alignment vertical="center"/>
      <protection hidden="1"/>
    </xf>
    <xf numFmtId="176" fontId="36" fillId="0" borderId="30" xfId="54" applyNumberFormat="1" applyFont="1" applyFill="1" applyBorder="1" applyAlignment="1" applyProtection="1">
      <alignment/>
      <protection hidden="1"/>
    </xf>
    <xf numFmtId="0" fontId="6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>
      <alignment horizontal="center" vertical="center" wrapText="1"/>
    </xf>
    <xf numFmtId="0" fontId="6" fillId="0" borderId="14" xfId="54" applyNumberFormat="1" applyFont="1" applyFill="1" applyBorder="1" applyAlignment="1" applyProtection="1">
      <alignment horizontal="center"/>
      <protection hidden="1"/>
    </xf>
    <xf numFmtId="176" fontId="37" fillId="0" borderId="18" xfId="54" applyNumberFormat="1" applyFont="1" applyFill="1" applyBorder="1" applyAlignment="1" applyProtection="1">
      <alignment vertical="center"/>
      <protection hidden="1"/>
    </xf>
    <xf numFmtId="0" fontId="2" fillId="0" borderId="43" xfId="0" applyFont="1" applyBorder="1" applyAlignment="1">
      <alignment/>
    </xf>
    <xf numFmtId="176" fontId="5" fillId="24" borderId="20" xfId="54" applyNumberFormat="1" applyFont="1" applyFill="1" applyBorder="1" applyAlignment="1" applyProtection="1">
      <alignment vertical="center"/>
      <protection hidden="1"/>
    </xf>
    <xf numFmtId="0" fontId="2" fillId="0" borderId="26" xfId="0" applyFont="1" applyBorder="1" applyAlignment="1">
      <alignment/>
    </xf>
    <xf numFmtId="176" fontId="38" fillId="24" borderId="20" xfId="54" applyNumberFormat="1" applyFont="1" applyFill="1" applyBorder="1" applyAlignment="1" applyProtection="1">
      <alignment vertical="center"/>
      <protection hidden="1"/>
    </xf>
    <xf numFmtId="176" fontId="39" fillId="24" borderId="20" xfId="54" applyNumberFormat="1" applyFont="1" applyFill="1" applyBorder="1" applyAlignment="1" applyProtection="1">
      <alignment vertical="center"/>
      <protection hidden="1"/>
    </xf>
    <xf numFmtId="176" fontId="37" fillId="0" borderId="20" xfId="54" applyNumberFormat="1" applyFont="1" applyFill="1" applyBorder="1" applyAlignment="1" applyProtection="1">
      <alignment vertical="center"/>
      <protection hidden="1"/>
    </xf>
    <xf numFmtId="176" fontId="37" fillId="24" borderId="26" xfId="54" applyNumberFormat="1" applyFont="1" applyFill="1" applyBorder="1" applyAlignment="1" applyProtection="1">
      <alignment vertical="center"/>
      <protection hidden="1"/>
    </xf>
    <xf numFmtId="0" fontId="2" fillId="0" borderId="44" xfId="0" applyFont="1" applyBorder="1" applyAlignment="1">
      <alignment/>
    </xf>
    <xf numFmtId="176" fontId="36" fillId="0" borderId="14" xfId="54" applyNumberFormat="1" applyFont="1" applyFill="1" applyBorder="1" applyAlignment="1" applyProtection="1">
      <alignment/>
      <protection hidden="1"/>
    </xf>
    <xf numFmtId="0" fontId="2" fillId="0" borderId="45" xfId="54" applyFont="1" applyBorder="1">
      <alignment/>
      <protection/>
    </xf>
    <xf numFmtId="0" fontId="2" fillId="0" borderId="26" xfId="54" applyFont="1" applyBorder="1">
      <alignment/>
      <protection/>
    </xf>
    <xf numFmtId="176" fontId="39" fillId="24" borderId="22" xfId="54" applyNumberFormat="1" applyFont="1" applyFill="1" applyBorder="1" applyAlignment="1" applyProtection="1">
      <alignment vertical="center"/>
      <protection hidden="1"/>
    </xf>
    <xf numFmtId="184" fontId="6" fillId="0" borderId="33" xfId="54" applyNumberFormat="1" applyFont="1" applyFill="1" applyBorder="1" applyAlignment="1" applyProtection="1">
      <alignment vertical="center" wrapText="1"/>
      <protection hidden="1"/>
    </xf>
    <xf numFmtId="0" fontId="2" fillId="0" borderId="0" xfId="54" applyNumberFormat="1" applyFont="1" applyFill="1" applyAlignment="1" applyProtection="1">
      <alignment horizontal="right"/>
      <protection hidden="1"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6" fillId="0" borderId="0" xfId="54" applyNumberFormat="1" applyFont="1" applyFill="1" applyAlignment="1" applyProtection="1">
      <alignment/>
      <protection hidden="1"/>
    </xf>
    <xf numFmtId="187" fontId="6" fillId="0" borderId="19" xfId="54" applyNumberFormat="1" applyFont="1" applyFill="1" applyBorder="1" applyAlignment="1" applyProtection="1">
      <alignment horizontal="center" vertical="center"/>
      <protection hidden="1"/>
    </xf>
    <xf numFmtId="173" fontId="6" fillId="0" borderId="18" xfId="54" applyNumberFormat="1" applyFont="1" applyFill="1" applyBorder="1" applyAlignment="1" applyProtection="1">
      <alignment vertical="center"/>
      <protection hidden="1"/>
    </xf>
    <xf numFmtId="174" fontId="6" fillId="0" borderId="18" xfId="54" applyNumberFormat="1" applyFont="1" applyFill="1" applyBorder="1" applyAlignment="1" applyProtection="1">
      <alignment vertical="center"/>
      <protection hidden="1"/>
    </xf>
    <xf numFmtId="174" fontId="6" fillId="0" borderId="18" xfId="54" applyNumberFormat="1" applyFont="1" applyFill="1" applyBorder="1" applyAlignment="1" applyProtection="1">
      <alignment vertical="center" wrapText="1"/>
      <protection hidden="1"/>
    </xf>
    <xf numFmtId="176" fontId="6" fillId="0" borderId="43" xfId="54" applyNumberFormat="1" applyFont="1" applyFill="1" applyBorder="1" applyAlignment="1" applyProtection="1">
      <alignment vertical="center"/>
      <protection hidden="1"/>
    </xf>
    <xf numFmtId="184" fontId="6" fillId="24" borderId="27" xfId="54" applyNumberFormat="1" applyFont="1" applyFill="1" applyBorder="1" applyAlignment="1" applyProtection="1">
      <alignment vertical="center" wrapText="1"/>
      <protection hidden="1"/>
    </xf>
    <xf numFmtId="187" fontId="6" fillId="24" borderId="21" xfId="54" applyNumberFormat="1" applyFont="1" applyFill="1" applyBorder="1" applyAlignment="1" applyProtection="1">
      <alignment horizontal="center" vertical="center"/>
      <protection hidden="1"/>
    </xf>
    <xf numFmtId="173" fontId="6" fillId="24" borderId="20" xfId="54" applyNumberFormat="1" applyFont="1" applyFill="1" applyBorder="1" applyAlignment="1" applyProtection="1">
      <alignment vertical="center"/>
      <protection hidden="1"/>
    </xf>
    <xf numFmtId="174" fontId="6" fillId="24" borderId="20" xfId="54" applyNumberFormat="1" applyFont="1" applyFill="1" applyBorder="1" applyAlignment="1" applyProtection="1">
      <alignment vertical="center"/>
      <protection hidden="1"/>
    </xf>
    <xf numFmtId="174" fontId="6" fillId="24" borderId="20" xfId="54" applyNumberFormat="1" applyFont="1" applyFill="1" applyBorder="1" applyAlignment="1" applyProtection="1">
      <alignment vertical="center" wrapText="1"/>
      <protection hidden="1"/>
    </xf>
    <xf numFmtId="176" fontId="6" fillId="24" borderId="26" xfId="54" applyNumberFormat="1" applyFont="1" applyFill="1" applyBorder="1" applyAlignment="1" applyProtection="1">
      <alignment vertical="center"/>
      <protection hidden="1"/>
    </xf>
    <xf numFmtId="184" fontId="2" fillId="24" borderId="27" xfId="54" applyNumberFormat="1" applyFont="1" applyFill="1" applyBorder="1" applyAlignment="1" applyProtection="1">
      <alignment vertical="center" wrapText="1"/>
      <protection hidden="1"/>
    </xf>
    <xf numFmtId="187" fontId="2" fillId="24" borderId="21" xfId="54" applyNumberFormat="1" applyFont="1" applyFill="1" applyBorder="1" applyAlignment="1" applyProtection="1">
      <alignment horizontal="center" vertical="center"/>
      <protection hidden="1"/>
    </xf>
    <xf numFmtId="173" fontId="2" fillId="24" borderId="20" xfId="54" applyNumberFormat="1" applyFont="1" applyFill="1" applyBorder="1" applyAlignment="1" applyProtection="1">
      <alignment vertical="center"/>
      <protection hidden="1"/>
    </xf>
    <xf numFmtId="174" fontId="2" fillId="24" borderId="20" xfId="54" applyNumberFormat="1" applyFont="1" applyFill="1" applyBorder="1" applyAlignment="1" applyProtection="1">
      <alignment vertical="center"/>
      <protection hidden="1"/>
    </xf>
    <xf numFmtId="174" fontId="2" fillId="24" borderId="20" xfId="54" applyNumberFormat="1" applyFont="1" applyFill="1" applyBorder="1" applyAlignment="1" applyProtection="1">
      <alignment vertical="center" wrapText="1"/>
      <protection hidden="1"/>
    </xf>
    <xf numFmtId="176" fontId="2" fillId="24" borderId="26" xfId="54" applyNumberFormat="1" applyFont="1" applyFill="1" applyBorder="1" applyAlignment="1" applyProtection="1">
      <alignment vertical="center"/>
      <protection hidden="1"/>
    </xf>
    <xf numFmtId="184" fontId="48" fillId="24" borderId="27" xfId="54" applyNumberFormat="1" applyFont="1" applyFill="1" applyBorder="1" applyAlignment="1" applyProtection="1">
      <alignment vertical="center" wrapText="1"/>
      <protection hidden="1"/>
    </xf>
    <xf numFmtId="187" fontId="48" fillId="24" borderId="21" xfId="54" applyNumberFormat="1" applyFont="1" applyFill="1" applyBorder="1" applyAlignment="1" applyProtection="1">
      <alignment horizontal="center" vertical="center"/>
      <protection hidden="1"/>
    </xf>
    <xf numFmtId="173" fontId="48" fillId="24" borderId="20" xfId="54" applyNumberFormat="1" applyFont="1" applyFill="1" applyBorder="1" applyAlignment="1" applyProtection="1">
      <alignment vertical="center"/>
      <protection hidden="1"/>
    </xf>
    <xf numFmtId="174" fontId="48" fillId="24" borderId="20" xfId="54" applyNumberFormat="1" applyFont="1" applyFill="1" applyBorder="1" applyAlignment="1" applyProtection="1">
      <alignment vertical="center"/>
      <protection hidden="1"/>
    </xf>
    <xf numFmtId="174" fontId="48" fillId="24" borderId="20" xfId="54" applyNumberFormat="1" applyFont="1" applyFill="1" applyBorder="1" applyAlignment="1" applyProtection="1">
      <alignment vertical="center" wrapText="1"/>
      <protection hidden="1"/>
    </xf>
    <xf numFmtId="176" fontId="48" fillId="24" borderId="26" xfId="54" applyNumberFormat="1" applyFont="1" applyFill="1" applyBorder="1" applyAlignment="1" applyProtection="1">
      <alignment vertical="center"/>
      <protection hidden="1"/>
    </xf>
    <xf numFmtId="184" fontId="6" fillId="0" borderId="27" xfId="54" applyNumberFormat="1" applyFont="1" applyFill="1" applyBorder="1" applyAlignment="1" applyProtection="1">
      <alignment vertical="center" wrapText="1"/>
      <protection hidden="1"/>
    </xf>
    <xf numFmtId="187" fontId="6" fillId="0" borderId="21" xfId="54" applyNumberFormat="1" applyFont="1" applyFill="1" applyBorder="1" applyAlignment="1" applyProtection="1">
      <alignment horizontal="center" vertical="center"/>
      <protection hidden="1"/>
    </xf>
    <xf numFmtId="173" fontId="6" fillId="0" borderId="20" xfId="54" applyNumberFormat="1" applyFont="1" applyFill="1" applyBorder="1" applyAlignment="1" applyProtection="1">
      <alignment vertical="center"/>
      <protection hidden="1"/>
    </xf>
    <xf numFmtId="174" fontId="6" fillId="0" borderId="20" xfId="54" applyNumberFormat="1" applyFont="1" applyFill="1" applyBorder="1" applyAlignment="1" applyProtection="1">
      <alignment vertical="center"/>
      <protection hidden="1"/>
    </xf>
    <xf numFmtId="174" fontId="6" fillId="0" borderId="20" xfId="54" applyNumberFormat="1" applyFont="1" applyFill="1" applyBorder="1" applyAlignment="1" applyProtection="1">
      <alignment vertical="center" wrapText="1"/>
      <protection hidden="1"/>
    </xf>
    <xf numFmtId="176" fontId="6" fillId="0" borderId="26" xfId="54" applyNumberFormat="1" applyFont="1" applyFill="1" applyBorder="1" applyAlignment="1" applyProtection="1">
      <alignment vertical="center"/>
      <protection hidden="1"/>
    </xf>
    <xf numFmtId="184" fontId="48" fillId="24" borderId="29" xfId="54" applyNumberFormat="1" applyFont="1" applyFill="1" applyBorder="1" applyAlignment="1" applyProtection="1">
      <alignment vertical="center" wrapText="1"/>
      <protection hidden="1"/>
    </xf>
    <xf numFmtId="187" fontId="48" fillId="24" borderId="23" xfId="54" applyNumberFormat="1" applyFont="1" applyFill="1" applyBorder="1" applyAlignment="1" applyProtection="1">
      <alignment horizontal="center" vertical="center"/>
      <protection hidden="1"/>
    </xf>
    <xf numFmtId="173" fontId="48" fillId="24" borderId="22" xfId="54" applyNumberFormat="1" applyFont="1" applyFill="1" applyBorder="1" applyAlignment="1" applyProtection="1">
      <alignment vertical="center"/>
      <protection hidden="1"/>
    </xf>
    <xf numFmtId="174" fontId="48" fillId="24" borderId="22" xfId="54" applyNumberFormat="1" applyFont="1" applyFill="1" applyBorder="1" applyAlignment="1" applyProtection="1">
      <alignment vertical="center"/>
      <protection hidden="1"/>
    </xf>
    <xf numFmtId="174" fontId="48" fillId="24" borderId="22" xfId="54" applyNumberFormat="1" applyFont="1" applyFill="1" applyBorder="1" applyAlignment="1" applyProtection="1">
      <alignment vertical="center" wrapText="1"/>
      <protection hidden="1"/>
    </xf>
    <xf numFmtId="176" fontId="48" fillId="24" borderId="25" xfId="54" applyNumberFormat="1" applyFont="1" applyFill="1" applyBorder="1" applyAlignment="1" applyProtection="1">
      <alignment vertical="center"/>
      <protection hidden="1"/>
    </xf>
    <xf numFmtId="176" fontId="6" fillId="0" borderId="30" xfId="54" applyNumberFormat="1" applyFont="1" applyFill="1" applyBorder="1" applyAlignment="1" applyProtection="1">
      <alignment/>
      <protection hidden="1"/>
    </xf>
    <xf numFmtId="0" fontId="35" fillId="0" borderId="0" xfId="54" applyFont="1" applyFill="1" applyProtection="1">
      <alignment/>
      <protection hidden="1"/>
    </xf>
    <xf numFmtId="0" fontId="36" fillId="0" borderId="0" xfId="54" applyNumberFormat="1" applyFont="1" applyFill="1" applyAlignment="1" applyProtection="1">
      <alignment horizontal="center" vertical="center" wrapText="1"/>
      <protection hidden="1"/>
    </xf>
    <xf numFmtId="0" fontId="36" fillId="0" borderId="0" xfId="54" applyNumberFormat="1" applyFont="1" applyFill="1" applyAlignment="1" applyProtection="1">
      <alignment/>
      <protection hidden="1"/>
    </xf>
    <xf numFmtId="0" fontId="36" fillId="0" borderId="14" xfId="54" applyNumberFormat="1" applyFont="1" applyFill="1" applyBorder="1" applyAlignment="1" applyProtection="1">
      <alignment horizontal="center" vertical="center"/>
      <protection hidden="1"/>
    </xf>
    <xf numFmtId="0" fontId="36" fillId="0" borderId="14" xfId="54" applyNumberFormat="1" applyFont="1" applyFill="1" applyBorder="1" applyAlignment="1" applyProtection="1">
      <alignment horizontal="centerContinuous"/>
      <protection hidden="1"/>
    </xf>
    <xf numFmtId="184" fontId="36" fillId="24" borderId="27" xfId="54" applyNumberFormat="1" applyFont="1" applyFill="1" applyBorder="1" applyAlignment="1" applyProtection="1">
      <alignment vertical="center" wrapText="1"/>
      <protection hidden="1"/>
    </xf>
    <xf numFmtId="184" fontId="35" fillId="24" borderId="27" xfId="54" applyNumberFormat="1" applyFont="1" applyFill="1" applyBorder="1" applyAlignment="1" applyProtection="1">
      <alignment vertical="center" wrapText="1"/>
      <protection hidden="1"/>
    </xf>
    <xf numFmtId="184" fontId="49" fillId="24" borderId="27" xfId="54" applyNumberFormat="1" applyFont="1" applyFill="1" applyBorder="1" applyAlignment="1" applyProtection="1">
      <alignment vertical="center" wrapText="1"/>
      <protection hidden="1"/>
    </xf>
    <xf numFmtId="184" fontId="49" fillId="24" borderId="29" xfId="54" applyNumberFormat="1" applyFont="1" applyFill="1" applyBorder="1" applyAlignment="1" applyProtection="1">
      <alignment vertical="center" wrapText="1"/>
      <protection hidden="1"/>
    </xf>
    <xf numFmtId="176" fontId="6" fillId="0" borderId="18" xfId="54" applyNumberFormat="1" applyFont="1" applyFill="1" applyBorder="1" applyAlignment="1" applyProtection="1">
      <alignment vertical="center"/>
      <protection hidden="1"/>
    </xf>
    <xf numFmtId="176" fontId="6" fillId="24" borderId="20" xfId="54" applyNumberFormat="1" applyFont="1" applyFill="1" applyBorder="1" applyAlignment="1" applyProtection="1">
      <alignment vertical="center"/>
      <protection hidden="1"/>
    </xf>
    <xf numFmtId="176" fontId="2" fillId="24" borderId="20" xfId="54" applyNumberFormat="1" applyFont="1" applyFill="1" applyBorder="1" applyAlignment="1" applyProtection="1">
      <alignment vertical="center"/>
      <protection hidden="1"/>
    </xf>
    <xf numFmtId="176" fontId="48" fillId="24" borderId="20" xfId="54" applyNumberFormat="1" applyFont="1" applyFill="1" applyBorder="1" applyAlignment="1" applyProtection="1">
      <alignment vertical="center"/>
      <protection hidden="1"/>
    </xf>
    <xf numFmtId="176" fontId="6" fillId="0" borderId="20" xfId="54" applyNumberFormat="1" applyFont="1" applyFill="1" applyBorder="1" applyAlignment="1" applyProtection="1">
      <alignment vertical="center"/>
      <protection hidden="1"/>
    </xf>
    <xf numFmtId="184" fontId="48" fillId="24" borderId="46" xfId="54" applyNumberFormat="1" applyFont="1" applyFill="1" applyBorder="1" applyAlignment="1" applyProtection="1">
      <alignment vertical="center" wrapText="1"/>
      <protection hidden="1"/>
    </xf>
    <xf numFmtId="187" fontId="48" fillId="24" borderId="47" xfId="54" applyNumberFormat="1" applyFont="1" applyFill="1" applyBorder="1" applyAlignment="1" applyProtection="1">
      <alignment horizontal="center" vertical="center"/>
      <protection hidden="1"/>
    </xf>
    <xf numFmtId="173" fontId="48" fillId="24" borderId="48" xfId="54" applyNumberFormat="1" applyFont="1" applyFill="1" applyBorder="1" applyAlignment="1" applyProtection="1">
      <alignment vertical="center"/>
      <protection hidden="1"/>
    </xf>
    <xf numFmtId="174" fontId="48" fillId="24" borderId="48" xfId="54" applyNumberFormat="1" applyFont="1" applyFill="1" applyBorder="1" applyAlignment="1" applyProtection="1">
      <alignment vertical="center"/>
      <protection hidden="1"/>
    </xf>
    <xf numFmtId="174" fontId="48" fillId="24" borderId="48" xfId="54" applyNumberFormat="1" applyFont="1" applyFill="1" applyBorder="1" applyAlignment="1" applyProtection="1">
      <alignment vertical="center" wrapText="1"/>
      <protection hidden="1"/>
    </xf>
    <xf numFmtId="176" fontId="48" fillId="24" borderId="48" xfId="54" applyNumberFormat="1" applyFont="1" applyFill="1" applyBorder="1" applyAlignment="1" applyProtection="1">
      <alignment vertical="center"/>
      <protection hidden="1"/>
    </xf>
    <xf numFmtId="176" fontId="6" fillId="0" borderId="14" xfId="54" applyNumberFormat="1" applyFont="1" applyFill="1" applyBorder="1" applyAlignment="1" applyProtection="1">
      <alignment/>
      <protection hidden="1"/>
    </xf>
    <xf numFmtId="0" fontId="35" fillId="0" borderId="0" xfId="54" applyFont="1">
      <alignment/>
      <protection/>
    </xf>
    <xf numFmtId="174" fontId="38" fillId="24" borderId="27" xfId="54" applyNumberFormat="1" applyFont="1" applyFill="1" applyBorder="1" applyAlignment="1" applyProtection="1">
      <alignment wrapText="1"/>
      <protection hidden="1"/>
    </xf>
    <xf numFmtId="174" fontId="37" fillId="24" borderId="27" xfId="54" applyNumberFormat="1" applyFont="1" applyFill="1" applyBorder="1" applyAlignment="1" applyProtection="1">
      <alignment wrapText="1"/>
      <protection hidden="1"/>
    </xf>
    <xf numFmtId="174" fontId="40" fillId="24" borderId="27" xfId="54" applyNumberFormat="1" applyFont="1" applyFill="1" applyBorder="1" applyAlignment="1" applyProtection="1">
      <alignment wrapText="1"/>
      <protection hidden="1"/>
    </xf>
    <xf numFmtId="0" fontId="50" fillId="0" borderId="0" xfId="54" applyFont="1">
      <alignment/>
      <protection/>
    </xf>
    <xf numFmtId="0" fontId="36" fillId="0" borderId="0" xfId="54" applyNumberFormat="1" applyFont="1" applyFill="1" applyAlignment="1" applyProtection="1">
      <alignment horizontal="center" vertical="center"/>
      <protection hidden="1"/>
    </xf>
    <xf numFmtId="0" fontId="36" fillId="0" borderId="10" xfId="54" applyNumberFormat="1" applyFont="1" applyFill="1" applyBorder="1" applyAlignment="1" applyProtection="1">
      <alignment horizontal="centerContinuous"/>
      <protection hidden="1"/>
    </xf>
    <xf numFmtId="0" fontId="36" fillId="0" borderId="49" xfId="54" applyNumberFormat="1" applyFont="1" applyFill="1" applyBorder="1" applyAlignment="1" applyProtection="1">
      <alignment/>
      <protection hidden="1"/>
    </xf>
    <xf numFmtId="0" fontId="36" fillId="0" borderId="11" xfId="54" applyNumberFormat="1" applyFont="1" applyFill="1" applyBorder="1" applyAlignment="1" applyProtection="1">
      <alignment horizontal="centerContinuous" vertical="top"/>
      <protection hidden="1"/>
    </xf>
    <xf numFmtId="0" fontId="36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36" fillId="0" borderId="50" xfId="54" applyNumberFormat="1" applyFont="1" applyFill="1" applyBorder="1" applyAlignment="1" applyProtection="1">
      <alignment horizontal="center" vertical="center" wrapText="1"/>
      <protection hidden="1"/>
    </xf>
    <xf numFmtId="0" fontId="36" fillId="0" borderId="51" xfId="54" applyNumberFormat="1" applyFont="1" applyFill="1" applyBorder="1" applyAlignment="1" applyProtection="1">
      <alignment horizontal="center" vertical="top" wrapText="1"/>
      <protection hidden="1"/>
    </xf>
    <xf numFmtId="0" fontId="36" fillId="0" borderId="15" xfId="54" applyNumberFormat="1" applyFont="1" applyFill="1" applyBorder="1" applyAlignment="1" applyProtection="1">
      <alignment horizontal="center"/>
      <protection hidden="1"/>
    </xf>
    <xf numFmtId="0" fontId="36" fillId="0" borderId="50" xfId="54" applyNumberFormat="1" applyFont="1" applyFill="1" applyBorder="1" applyAlignment="1" applyProtection="1">
      <alignment horizontal="center"/>
      <protection hidden="1"/>
    </xf>
    <xf numFmtId="0" fontId="36" fillId="0" borderId="16" xfId="54" applyNumberFormat="1" applyFont="1" applyFill="1" applyBorder="1" applyAlignment="1" applyProtection="1">
      <alignment horizontal="center"/>
      <protection hidden="1"/>
    </xf>
    <xf numFmtId="0" fontId="36" fillId="0" borderId="51" xfId="54" applyNumberFormat="1" applyFont="1" applyFill="1" applyBorder="1" applyAlignment="1" applyProtection="1">
      <alignment horizontal="center"/>
      <protection hidden="1"/>
    </xf>
    <xf numFmtId="174" fontId="36" fillId="24" borderId="52" xfId="54" applyNumberFormat="1" applyFont="1" applyFill="1" applyBorder="1" applyAlignment="1" applyProtection="1">
      <alignment wrapText="1"/>
      <protection hidden="1"/>
    </xf>
    <xf numFmtId="174" fontId="36" fillId="24" borderId="18" xfId="54" applyNumberFormat="1" applyFont="1" applyFill="1" applyBorder="1" applyAlignment="1" applyProtection="1">
      <alignment/>
      <protection hidden="1"/>
    </xf>
    <xf numFmtId="173" fontId="36" fillId="24" borderId="18" xfId="54" applyNumberFormat="1" applyFont="1" applyFill="1" applyBorder="1" applyAlignment="1" applyProtection="1">
      <alignment/>
      <protection hidden="1"/>
    </xf>
    <xf numFmtId="178" fontId="36" fillId="24" borderId="43" xfId="54" applyNumberFormat="1" applyFont="1" applyFill="1" applyBorder="1" applyAlignment="1" applyProtection="1">
      <alignment/>
      <protection hidden="1"/>
    </xf>
    <xf numFmtId="174" fontId="53" fillId="24" borderId="28" xfId="54" applyNumberFormat="1" applyFont="1" applyFill="1" applyBorder="1" applyAlignment="1" applyProtection="1">
      <alignment wrapText="1"/>
      <protection hidden="1"/>
    </xf>
    <xf numFmtId="174" fontId="53" fillId="24" borderId="20" xfId="54" applyNumberFormat="1" applyFont="1" applyFill="1" applyBorder="1" applyAlignment="1" applyProtection="1">
      <alignment/>
      <protection hidden="1"/>
    </xf>
    <xf numFmtId="173" fontId="53" fillId="24" borderId="20" xfId="54" applyNumberFormat="1" applyFont="1" applyFill="1" applyBorder="1" applyAlignment="1" applyProtection="1">
      <alignment/>
      <protection hidden="1"/>
    </xf>
    <xf numFmtId="178" fontId="53" fillId="24" borderId="26" xfId="54" applyNumberFormat="1" applyFont="1" applyFill="1" applyBorder="1" applyAlignment="1" applyProtection="1">
      <alignment/>
      <protection hidden="1"/>
    </xf>
    <xf numFmtId="174" fontId="36" fillId="24" borderId="28" xfId="54" applyNumberFormat="1" applyFont="1" applyFill="1" applyBorder="1" applyAlignment="1" applyProtection="1">
      <alignment wrapText="1"/>
      <protection hidden="1"/>
    </xf>
    <xf numFmtId="174" fontId="36" fillId="24" borderId="20" xfId="54" applyNumberFormat="1" applyFont="1" applyFill="1" applyBorder="1" applyAlignment="1" applyProtection="1">
      <alignment/>
      <protection hidden="1"/>
    </xf>
    <xf numFmtId="173" fontId="36" fillId="24" borderId="20" xfId="54" applyNumberFormat="1" applyFont="1" applyFill="1" applyBorder="1" applyAlignment="1" applyProtection="1">
      <alignment/>
      <protection hidden="1"/>
    </xf>
    <xf numFmtId="178" fontId="36" fillId="24" borderId="26" xfId="54" applyNumberFormat="1" applyFont="1" applyFill="1" applyBorder="1" applyAlignment="1" applyProtection="1">
      <alignment/>
      <protection hidden="1"/>
    </xf>
    <xf numFmtId="174" fontId="35" fillId="24" borderId="28" xfId="54" applyNumberFormat="1" applyFont="1" applyFill="1" applyBorder="1" applyAlignment="1" applyProtection="1">
      <alignment wrapText="1"/>
      <protection hidden="1"/>
    </xf>
    <xf numFmtId="174" fontId="35" fillId="24" borderId="20" xfId="54" applyNumberFormat="1" applyFont="1" applyFill="1" applyBorder="1" applyAlignment="1" applyProtection="1">
      <alignment/>
      <protection hidden="1"/>
    </xf>
    <xf numFmtId="173" fontId="35" fillId="24" borderId="20" xfId="54" applyNumberFormat="1" applyFont="1" applyFill="1" applyBorder="1" applyAlignment="1" applyProtection="1">
      <alignment/>
      <protection hidden="1"/>
    </xf>
    <xf numFmtId="178" fontId="35" fillId="24" borderId="26" xfId="54" applyNumberFormat="1" applyFont="1" applyFill="1" applyBorder="1" applyAlignment="1" applyProtection="1">
      <alignment/>
      <protection hidden="1"/>
    </xf>
    <xf numFmtId="174" fontId="35" fillId="24" borderId="53" xfId="54" applyNumberFormat="1" applyFont="1" applyFill="1" applyBorder="1" applyAlignment="1" applyProtection="1">
      <alignment wrapText="1"/>
      <protection hidden="1"/>
    </xf>
    <xf numFmtId="178" fontId="54" fillId="24" borderId="44" xfId="54" applyNumberFormat="1" applyFont="1" applyFill="1" applyBorder="1" applyAlignment="1" applyProtection="1">
      <alignment/>
      <protection hidden="1"/>
    </xf>
    <xf numFmtId="174" fontId="36" fillId="24" borderId="28" xfId="54" applyNumberFormat="1" applyFont="1" applyFill="1" applyBorder="1" applyAlignment="1" applyProtection="1">
      <alignment/>
      <protection hidden="1"/>
    </xf>
    <xf numFmtId="178" fontId="36" fillId="24" borderId="44" xfId="54" applyNumberFormat="1" applyFont="1" applyFill="1" applyBorder="1" applyAlignment="1" applyProtection="1">
      <alignment/>
      <protection hidden="1"/>
    </xf>
    <xf numFmtId="178" fontId="35" fillId="24" borderId="44" xfId="54" applyNumberFormat="1" applyFont="1" applyFill="1" applyBorder="1" applyAlignment="1" applyProtection="1">
      <alignment/>
      <protection hidden="1"/>
    </xf>
    <xf numFmtId="174" fontId="53" fillId="24" borderId="27" xfId="54" applyNumberFormat="1" applyFont="1" applyFill="1" applyBorder="1" applyAlignment="1" applyProtection="1">
      <alignment wrapText="1"/>
      <protection hidden="1"/>
    </xf>
    <xf numFmtId="174" fontId="53" fillId="24" borderId="20" xfId="54" applyNumberFormat="1" applyFont="1" applyFill="1" applyBorder="1" applyAlignment="1" applyProtection="1">
      <alignment/>
      <protection hidden="1"/>
    </xf>
    <xf numFmtId="173" fontId="53" fillId="24" borderId="48" xfId="54" applyNumberFormat="1" applyFont="1" applyFill="1" applyBorder="1" applyAlignment="1" applyProtection="1">
      <alignment/>
      <protection hidden="1"/>
    </xf>
    <xf numFmtId="178" fontId="53" fillId="24" borderId="44" xfId="54" applyNumberFormat="1" applyFont="1" applyFill="1" applyBorder="1" applyAlignment="1" applyProtection="1">
      <alignment/>
      <protection hidden="1"/>
    </xf>
    <xf numFmtId="174" fontId="36" fillId="24" borderId="53" xfId="54" applyNumberFormat="1" applyFont="1" applyFill="1" applyBorder="1" applyAlignment="1" applyProtection="1">
      <alignment/>
      <protection hidden="1"/>
    </xf>
    <xf numFmtId="173" fontId="36" fillId="24" borderId="48" xfId="54" applyNumberFormat="1" applyFont="1" applyFill="1" applyBorder="1" applyAlignment="1" applyProtection="1">
      <alignment wrapText="1"/>
      <protection hidden="1"/>
    </xf>
    <xf numFmtId="173" fontId="36" fillId="24" borderId="47" xfId="54" applyNumberFormat="1" applyFont="1" applyFill="1" applyBorder="1" applyAlignment="1" applyProtection="1">
      <alignment wrapText="1"/>
      <protection hidden="1"/>
    </xf>
    <xf numFmtId="173" fontId="35" fillId="24" borderId="48" xfId="54" applyNumberFormat="1" applyFont="1" applyFill="1" applyBorder="1" applyAlignment="1" applyProtection="1">
      <alignment wrapText="1"/>
      <protection hidden="1"/>
    </xf>
    <xf numFmtId="173" fontId="35" fillId="24" borderId="47" xfId="54" applyNumberFormat="1" applyFont="1" applyFill="1" applyBorder="1" applyAlignment="1" applyProtection="1">
      <alignment wrapText="1"/>
      <protection hidden="1"/>
    </xf>
    <xf numFmtId="178" fontId="35" fillId="0" borderId="44" xfId="54" applyNumberFormat="1" applyFont="1" applyFill="1" applyBorder="1" applyAlignment="1" applyProtection="1">
      <alignment/>
      <protection hidden="1"/>
    </xf>
    <xf numFmtId="0" fontId="36" fillId="0" borderId="41" xfId="54" applyNumberFormat="1" applyFont="1" applyFill="1" applyBorder="1" applyAlignment="1" applyProtection="1">
      <alignment/>
      <protection hidden="1"/>
    </xf>
    <xf numFmtId="0" fontId="35" fillId="0" borderId="22" xfId="54" applyNumberFormat="1" applyFont="1" applyFill="1" applyBorder="1" applyAlignment="1" applyProtection="1">
      <alignment/>
      <protection hidden="1"/>
    </xf>
    <xf numFmtId="0" fontId="35" fillId="0" borderId="23" xfId="54" applyNumberFormat="1" applyFont="1" applyFill="1" applyBorder="1" applyAlignment="1" applyProtection="1">
      <alignment/>
      <protection hidden="1"/>
    </xf>
    <xf numFmtId="179" fontId="36" fillId="0" borderId="25" xfId="54" applyNumberFormat="1" applyFont="1" applyFill="1" applyBorder="1" applyAlignment="1" applyProtection="1">
      <alignment/>
      <protection hidden="1"/>
    </xf>
    <xf numFmtId="0" fontId="1" fillId="0" borderId="0" xfId="54" applyFont="1" applyFill="1" applyProtection="1">
      <alignment/>
      <protection hidden="1"/>
    </xf>
    <xf numFmtId="0" fontId="55" fillId="0" borderId="14" xfId="54" applyNumberFormat="1" applyFont="1" applyFill="1" applyBorder="1" applyAlignment="1" applyProtection="1">
      <alignment horizontal="center" vertical="center"/>
      <protection hidden="1"/>
    </xf>
    <xf numFmtId="0" fontId="55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55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55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55" fillId="0" borderId="54" xfId="54" applyNumberFormat="1" applyFont="1" applyFill="1" applyBorder="1" applyAlignment="1" applyProtection="1">
      <alignment horizontal="centerContinuous"/>
      <protection hidden="1"/>
    </xf>
    <xf numFmtId="0" fontId="55" fillId="0" borderId="34" xfId="54" applyNumberFormat="1" applyFont="1" applyFill="1" applyBorder="1" applyAlignment="1" applyProtection="1">
      <alignment horizontal="center"/>
      <protection hidden="1"/>
    </xf>
    <xf numFmtId="0" fontId="55" fillId="0" borderId="30" xfId="54" applyNumberFormat="1" applyFont="1" applyFill="1" applyBorder="1" applyAlignment="1" applyProtection="1">
      <alignment horizontal="center"/>
      <protection hidden="1"/>
    </xf>
    <xf numFmtId="0" fontId="55" fillId="0" borderId="30" xfId="54" applyNumberFormat="1" applyFont="1" applyFill="1" applyBorder="1" applyAlignment="1" applyProtection="1">
      <alignment horizontal="centerContinuous"/>
      <protection hidden="1"/>
    </xf>
    <xf numFmtId="184" fontId="56" fillId="0" borderId="33" xfId="54" applyNumberFormat="1" applyFont="1" applyFill="1" applyBorder="1" applyAlignment="1" applyProtection="1">
      <alignment vertical="center" wrapText="1"/>
      <protection hidden="1"/>
    </xf>
    <xf numFmtId="187" fontId="56" fillId="0" borderId="18" xfId="54" applyNumberFormat="1" applyFont="1" applyFill="1" applyBorder="1" applyAlignment="1" applyProtection="1">
      <alignment vertical="center" wrapText="1"/>
      <protection hidden="1"/>
    </xf>
    <xf numFmtId="173" fontId="56" fillId="0" borderId="18" xfId="54" applyNumberFormat="1" applyFont="1" applyFill="1" applyBorder="1" applyAlignment="1" applyProtection="1">
      <alignment vertical="center"/>
      <protection hidden="1"/>
    </xf>
    <xf numFmtId="173" fontId="56" fillId="0" borderId="19" xfId="54" applyNumberFormat="1" applyFont="1" applyFill="1" applyBorder="1" applyAlignment="1" applyProtection="1">
      <alignment vertical="center"/>
      <protection hidden="1"/>
    </xf>
    <xf numFmtId="174" fontId="56" fillId="0" borderId="18" xfId="54" applyNumberFormat="1" applyFont="1" applyFill="1" applyBorder="1" applyAlignment="1" applyProtection="1">
      <alignment vertical="center"/>
      <protection hidden="1"/>
    </xf>
    <xf numFmtId="174" fontId="56" fillId="0" borderId="18" xfId="54" applyNumberFormat="1" applyFont="1" applyFill="1" applyBorder="1" applyAlignment="1" applyProtection="1">
      <alignment vertical="center" wrapText="1"/>
      <protection hidden="1"/>
    </xf>
    <xf numFmtId="2" fontId="56" fillId="0" borderId="43" xfId="54" applyNumberFormat="1" applyFont="1" applyFill="1" applyBorder="1" applyAlignment="1" applyProtection="1">
      <alignment vertical="center"/>
      <protection hidden="1"/>
    </xf>
    <xf numFmtId="184" fontId="57" fillId="24" borderId="27" xfId="54" applyNumberFormat="1" applyFont="1" applyFill="1" applyBorder="1" applyAlignment="1" applyProtection="1">
      <alignment vertical="center" wrapText="1"/>
      <protection hidden="1"/>
    </xf>
    <xf numFmtId="187" fontId="57" fillId="24" borderId="20" xfId="54" applyNumberFormat="1" applyFont="1" applyFill="1" applyBorder="1" applyAlignment="1" applyProtection="1">
      <alignment vertical="center" wrapText="1"/>
      <protection hidden="1"/>
    </xf>
    <xf numFmtId="173" fontId="57" fillId="24" borderId="20" xfId="54" applyNumberFormat="1" applyFont="1" applyFill="1" applyBorder="1" applyAlignment="1" applyProtection="1">
      <alignment vertical="center"/>
      <protection hidden="1"/>
    </xf>
    <xf numFmtId="173" fontId="57" fillId="24" borderId="21" xfId="54" applyNumberFormat="1" applyFont="1" applyFill="1" applyBorder="1" applyAlignment="1" applyProtection="1">
      <alignment vertical="center"/>
      <protection hidden="1"/>
    </xf>
    <xf numFmtId="174" fontId="57" fillId="24" borderId="20" xfId="54" applyNumberFormat="1" applyFont="1" applyFill="1" applyBorder="1" applyAlignment="1" applyProtection="1">
      <alignment vertical="center"/>
      <protection hidden="1"/>
    </xf>
    <xf numFmtId="174" fontId="57" fillId="24" borderId="20" xfId="54" applyNumberFormat="1" applyFont="1" applyFill="1" applyBorder="1" applyAlignment="1" applyProtection="1">
      <alignment vertical="center" wrapText="1"/>
      <protection hidden="1"/>
    </xf>
    <xf numFmtId="2" fontId="57" fillId="24" borderId="26" xfId="54" applyNumberFormat="1" applyFont="1" applyFill="1" applyBorder="1" applyAlignment="1" applyProtection="1">
      <alignment vertical="center"/>
      <protection hidden="1"/>
    </xf>
    <xf numFmtId="184" fontId="7" fillId="24" borderId="27" xfId="54" applyNumberFormat="1" applyFont="1" applyFill="1" applyBorder="1" applyAlignment="1" applyProtection="1">
      <alignment vertical="center" wrapText="1"/>
      <protection hidden="1"/>
    </xf>
    <xf numFmtId="187" fontId="7" fillId="24" borderId="20" xfId="54" applyNumberFormat="1" applyFont="1" applyFill="1" applyBorder="1" applyAlignment="1" applyProtection="1">
      <alignment vertical="center" wrapText="1"/>
      <protection hidden="1"/>
    </xf>
    <xf numFmtId="173" fontId="7" fillId="24" borderId="20" xfId="54" applyNumberFormat="1" applyFont="1" applyFill="1" applyBorder="1" applyAlignment="1" applyProtection="1">
      <alignment vertical="center"/>
      <protection hidden="1"/>
    </xf>
    <xf numFmtId="173" fontId="7" fillId="24" borderId="21" xfId="54" applyNumberFormat="1" applyFont="1" applyFill="1" applyBorder="1" applyAlignment="1" applyProtection="1">
      <alignment vertical="center"/>
      <protection hidden="1"/>
    </xf>
    <xf numFmtId="174" fontId="7" fillId="24" borderId="20" xfId="54" applyNumberFormat="1" applyFont="1" applyFill="1" applyBorder="1" applyAlignment="1" applyProtection="1">
      <alignment vertical="center"/>
      <protection hidden="1"/>
    </xf>
    <xf numFmtId="174" fontId="7" fillId="24" borderId="20" xfId="54" applyNumberFormat="1" applyFont="1" applyFill="1" applyBorder="1" applyAlignment="1" applyProtection="1">
      <alignment vertical="center" wrapText="1"/>
      <protection hidden="1"/>
    </xf>
    <xf numFmtId="2" fontId="7" fillId="24" borderId="26" xfId="54" applyNumberFormat="1" applyFont="1" applyFill="1" applyBorder="1" applyAlignment="1" applyProtection="1">
      <alignment vertical="center"/>
      <protection hidden="1"/>
    </xf>
    <xf numFmtId="184" fontId="8" fillId="24" borderId="27" xfId="54" applyNumberFormat="1" applyFont="1" applyFill="1" applyBorder="1" applyAlignment="1" applyProtection="1">
      <alignment vertical="center" wrapText="1"/>
      <protection hidden="1"/>
    </xf>
    <xf numFmtId="187" fontId="8" fillId="24" borderId="20" xfId="54" applyNumberFormat="1" applyFont="1" applyFill="1" applyBorder="1" applyAlignment="1" applyProtection="1">
      <alignment vertical="center" wrapText="1"/>
      <protection hidden="1"/>
    </xf>
    <xf numFmtId="173" fontId="8" fillId="24" borderId="20" xfId="54" applyNumberFormat="1" applyFont="1" applyFill="1" applyBorder="1" applyAlignment="1" applyProtection="1">
      <alignment vertical="center"/>
      <protection hidden="1"/>
    </xf>
    <xf numFmtId="173" fontId="8" fillId="24" borderId="21" xfId="54" applyNumberFormat="1" applyFont="1" applyFill="1" applyBorder="1" applyAlignment="1" applyProtection="1">
      <alignment vertical="center"/>
      <protection hidden="1"/>
    </xf>
    <xf numFmtId="174" fontId="8" fillId="24" borderId="20" xfId="54" applyNumberFormat="1" applyFont="1" applyFill="1" applyBorder="1" applyAlignment="1" applyProtection="1">
      <alignment vertical="center"/>
      <protection hidden="1"/>
    </xf>
    <xf numFmtId="174" fontId="8" fillId="24" borderId="20" xfId="54" applyNumberFormat="1" applyFont="1" applyFill="1" applyBorder="1" applyAlignment="1" applyProtection="1">
      <alignment vertical="center" wrapText="1"/>
      <protection hidden="1"/>
    </xf>
    <xf numFmtId="2" fontId="8" fillId="24" borderId="26" xfId="54" applyNumberFormat="1" applyFont="1" applyFill="1" applyBorder="1" applyAlignment="1" applyProtection="1">
      <alignment vertical="center"/>
      <protection hidden="1"/>
    </xf>
    <xf numFmtId="184" fontId="58" fillId="24" borderId="27" xfId="54" applyNumberFormat="1" applyFont="1" applyFill="1" applyBorder="1" applyAlignment="1" applyProtection="1">
      <alignment vertical="center" wrapText="1"/>
      <protection hidden="1"/>
    </xf>
    <xf numFmtId="187" fontId="58" fillId="24" borderId="20" xfId="54" applyNumberFormat="1" applyFont="1" applyFill="1" applyBorder="1" applyAlignment="1" applyProtection="1">
      <alignment vertical="center" wrapText="1"/>
      <protection hidden="1"/>
    </xf>
    <xf numFmtId="173" fontId="58" fillId="24" borderId="20" xfId="54" applyNumberFormat="1" applyFont="1" applyFill="1" applyBorder="1" applyAlignment="1" applyProtection="1">
      <alignment vertical="center"/>
      <protection hidden="1"/>
    </xf>
    <xf numFmtId="173" fontId="58" fillId="24" borderId="21" xfId="54" applyNumberFormat="1" applyFont="1" applyFill="1" applyBorder="1" applyAlignment="1" applyProtection="1">
      <alignment vertical="center"/>
      <protection hidden="1"/>
    </xf>
    <xf numFmtId="174" fontId="58" fillId="24" borderId="20" xfId="54" applyNumberFormat="1" applyFont="1" applyFill="1" applyBorder="1" applyAlignment="1" applyProtection="1">
      <alignment vertical="center"/>
      <protection hidden="1"/>
    </xf>
    <xf numFmtId="174" fontId="58" fillId="24" borderId="20" xfId="54" applyNumberFormat="1" applyFont="1" applyFill="1" applyBorder="1" applyAlignment="1" applyProtection="1">
      <alignment vertical="center" wrapText="1"/>
      <protection hidden="1"/>
    </xf>
    <xf numFmtId="2" fontId="58" fillId="24" borderId="26" xfId="54" applyNumberFormat="1" applyFont="1" applyFill="1" applyBorder="1" applyAlignment="1" applyProtection="1">
      <alignment vertical="center"/>
      <protection hidden="1"/>
    </xf>
    <xf numFmtId="184" fontId="56" fillId="0" borderId="27" xfId="54" applyNumberFormat="1" applyFont="1" applyFill="1" applyBorder="1" applyAlignment="1" applyProtection="1">
      <alignment vertical="center" wrapText="1"/>
      <protection hidden="1"/>
    </xf>
    <xf numFmtId="187" fontId="56" fillId="0" borderId="20" xfId="54" applyNumberFormat="1" applyFont="1" applyFill="1" applyBorder="1" applyAlignment="1" applyProtection="1">
      <alignment vertical="center" wrapText="1"/>
      <protection hidden="1"/>
    </xf>
    <xf numFmtId="173" fontId="56" fillId="0" borderId="20" xfId="54" applyNumberFormat="1" applyFont="1" applyFill="1" applyBorder="1" applyAlignment="1" applyProtection="1">
      <alignment vertical="center"/>
      <protection hidden="1"/>
    </xf>
    <xf numFmtId="173" fontId="56" fillId="0" borderId="21" xfId="54" applyNumberFormat="1" applyFont="1" applyFill="1" applyBorder="1" applyAlignment="1" applyProtection="1">
      <alignment vertical="center"/>
      <protection hidden="1"/>
    </xf>
    <xf numFmtId="174" fontId="56" fillId="0" borderId="20" xfId="54" applyNumberFormat="1" applyFont="1" applyFill="1" applyBorder="1" applyAlignment="1" applyProtection="1">
      <alignment vertical="center"/>
      <protection hidden="1"/>
    </xf>
    <xf numFmtId="174" fontId="56" fillId="0" borderId="20" xfId="54" applyNumberFormat="1" applyFont="1" applyFill="1" applyBorder="1" applyAlignment="1" applyProtection="1">
      <alignment vertical="center" wrapText="1"/>
      <protection hidden="1"/>
    </xf>
    <xf numFmtId="2" fontId="56" fillId="0" borderId="26" xfId="54" applyNumberFormat="1" applyFont="1" applyFill="1" applyBorder="1" applyAlignment="1" applyProtection="1">
      <alignment vertical="center"/>
      <protection hidden="1"/>
    </xf>
    <xf numFmtId="184" fontId="58" fillId="24" borderId="29" xfId="54" applyNumberFormat="1" applyFont="1" applyFill="1" applyBorder="1" applyAlignment="1" applyProtection="1">
      <alignment vertical="center" wrapText="1"/>
      <protection hidden="1"/>
    </xf>
    <xf numFmtId="187" fontId="58" fillId="24" borderId="22" xfId="54" applyNumberFormat="1" applyFont="1" applyFill="1" applyBorder="1" applyAlignment="1" applyProtection="1">
      <alignment vertical="center" wrapText="1"/>
      <protection hidden="1"/>
    </xf>
    <xf numFmtId="173" fontId="58" fillId="24" borderId="22" xfId="54" applyNumberFormat="1" applyFont="1" applyFill="1" applyBorder="1" applyAlignment="1" applyProtection="1">
      <alignment vertical="center"/>
      <protection hidden="1"/>
    </xf>
    <xf numFmtId="173" fontId="58" fillId="24" borderId="23" xfId="54" applyNumberFormat="1" applyFont="1" applyFill="1" applyBorder="1" applyAlignment="1" applyProtection="1">
      <alignment vertical="center"/>
      <protection hidden="1"/>
    </xf>
    <xf numFmtId="174" fontId="58" fillId="24" borderId="22" xfId="54" applyNumberFormat="1" applyFont="1" applyFill="1" applyBorder="1" applyAlignment="1" applyProtection="1">
      <alignment vertical="center"/>
      <protection hidden="1"/>
    </xf>
    <xf numFmtId="174" fontId="58" fillId="24" borderId="22" xfId="54" applyNumberFormat="1" applyFont="1" applyFill="1" applyBorder="1" applyAlignment="1" applyProtection="1">
      <alignment vertical="center" wrapText="1"/>
      <protection hidden="1"/>
    </xf>
    <xf numFmtId="2" fontId="58" fillId="24" borderId="25" xfId="54" applyNumberFormat="1" applyFont="1" applyFill="1" applyBorder="1" applyAlignment="1" applyProtection="1">
      <alignment vertical="center"/>
      <protection hidden="1"/>
    </xf>
    <xf numFmtId="0" fontId="56" fillId="0" borderId="14" xfId="54" applyNumberFormat="1" applyFont="1" applyFill="1" applyBorder="1" applyAlignment="1" applyProtection="1">
      <alignment horizontal="center"/>
      <protection hidden="1"/>
    </xf>
    <xf numFmtId="0" fontId="1" fillId="0" borderId="30" xfId="54" applyNumberFormat="1" applyFont="1" applyFill="1" applyBorder="1" applyAlignment="1" applyProtection="1">
      <alignment/>
      <protection hidden="1"/>
    </xf>
    <xf numFmtId="2" fontId="56" fillId="0" borderId="30" xfId="54" applyNumberFormat="1" applyFont="1" applyFill="1" applyBorder="1" applyAlignment="1" applyProtection="1">
      <alignment/>
      <protection hidden="1"/>
    </xf>
    <xf numFmtId="2" fontId="1" fillId="0" borderId="0" xfId="54" applyNumberFormat="1">
      <alignment/>
      <protection/>
    </xf>
    <xf numFmtId="0" fontId="6" fillId="0" borderId="54" xfId="54" applyNumberFormat="1" applyFont="1" applyFill="1" applyBorder="1" applyAlignment="1" applyProtection="1">
      <alignment horizontal="centerContinuous"/>
      <protection hidden="1"/>
    </xf>
    <xf numFmtId="0" fontId="6" fillId="0" borderId="34" xfId="54" applyNumberFormat="1" applyFont="1" applyFill="1" applyBorder="1" applyAlignment="1" applyProtection="1">
      <alignment horizontal="center"/>
      <protection hidden="1"/>
    </xf>
    <xf numFmtId="0" fontId="38" fillId="0" borderId="55" xfId="54" applyNumberFormat="1" applyFont="1" applyFill="1" applyBorder="1" applyAlignment="1" applyProtection="1">
      <alignment/>
      <protection hidden="1"/>
    </xf>
    <xf numFmtId="187" fontId="36" fillId="0" borderId="18" xfId="54" applyNumberFormat="1" applyFont="1" applyFill="1" applyBorder="1" applyAlignment="1" applyProtection="1">
      <alignment vertical="center" wrapText="1"/>
      <protection hidden="1"/>
    </xf>
    <xf numFmtId="173" fontId="36" fillId="0" borderId="18" xfId="54" applyNumberFormat="1" applyFont="1" applyFill="1" applyBorder="1" applyAlignment="1" applyProtection="1">
      <alignment vertical="center"/>
      <protection hidden="1"/>
    </xf>
    <xf numFmtId="173" fontId="36" fillId="0" borderId="19" xfId="54" applyNumberFormat="1" applyFont="1" applyFill="1" applyBorder="1" applyAlignment="1" applyProtection="1">
      <alignment vertical="center"/>
      <protection hidden="1"/>
    </xf>
    <xf numFmtId="174" fontId="36" fillId="0" borderId="18" xfId="54" applyNumberFormat="1" applyFont="1" applyFill="1" applyBorder="1" applyAlignment="1" applyProtection="1">
      <alignment vertical="center"/>
      <protection hidden="1"/>
    </xf>
    <xf numFmtId="174" fontId="36" fillId="0" borderId="18" xfId="54" applyNumberFormat="1" applyFont="1" applyFill="1" applyBorder="1" applyAlignment="1" applyProtection="1">
      <alignment vertical="center" wrapText="1"/>
      <protection hidden="1"/>
    </xf>
    <xf numFmtId="176" fontId="36" fillId="0" borderId="43" xfId="54" applyNumberFormat="1" applyFont="1" applyFill="1" applyBorder="1" applyAlignment="1" applyProtection="1">
      <alignment vertical="center"/>
      <protection hidden="1"/>
    </xf>
    <xf numFmtId="184" fontId="37" fillId="24" borderId="27" xfId="54" applyNumberFormat="1" applyFont="1" applyFill="1" applyBorder="1" applyAlignment="1" applyProtection="1">
      <alignment vertical="center" wrapText="1"/>
      <protection hidden="1"/>
    </xf>
    <xf numFmtId="187" fontId="37" fillId="24" borderId="20" xfId="54" applyNumberFormat="1" applyFont="1" applyFill="1" applyBorder="1" applyAlignment="1" applyProtection="1">
      <alignment vertical="center" wrapText="1"/>
      <protection hidden="1"/>
    </xf>
    <xf numFmtId="173" fontId="37" fillId="24" borderId="20" xfId="54" applyNumberFormat="1" applyFont="1" applyFill="1" applyBorder="1" applyAlignment="1" applyProtection="1">
      <alignment vertical="center"/>
      <protection hidden="1"/>
    </xf>
    <xf numFmtId="173" fontId="37" fillId="24" borderId="21" xfId="54" applyNumberFormat="1" applyFont="1" applyFill="1" applyBorder="1" applyAlignment="1" applyProtection="1">
      <alignment vertical="center"/>
      <protection hidden="1"/>
    </xf>
    <xf numFmtId="174" fontId="37" fillId="24" borderId="20" xfId="54" applyNumberFormat="1" applyFont="1" applyFill="1" applyBorder="1" applyAlignment="1" applyProtection="1">
      <alignment vertical="center"/>
      <protection hidden="1"/>
    </xf>
    <xf numFmtId="174" fontId="37" fillId="24" borderId="20" xfId="54" applyNumberFormat="1" applyFont="1" applyFill="1" applyBorder="1" applyAlignment="1" applyProtection="1">
      <alignment vertical="center" wrapText="1"/>
      <protection hidden="1"/>
    </xf>
    <xf numFmtId="184" fontId="5" fillId="24" borderId="27" xfId="54" applyNumberFormat="1" applyFont="1" applyFill="1" applyBorder="1" applyAlignment="1" applyProtection="1">
      <alignment vertical="center" wrapText="1"/>
      <protection hidden="1"/>
    </xf>
    <xf numFmtId="187" fontId="5" fillId="24" borderId="20" xfId="54" applyNumberFormat="1" applyFont="1" applyFill="1" applyBorder="1" applyAlignment="1" applyProtection="1">
      <alignment vertical="center" wrapText="1"/>
      <protection hidden="1"/>
    </xf>
    <xf numFmtId="173" fontId="5" fillId="24" borderId="21" xfId="54" applyNumberFormat="1" applyFont="1" applyFill="1" applyBorder="1" applyAlignment="1" applyProtection="1">
      <alignment vertical="center"/>
      <protection hidden="1"/>
    </xf>
    <xf numFmtId="184" fontId="38" fillId="24" borderId="27" xfId="54" applyNumberFormat="1" applyFont="1" applyFill="1" applyBorder="1" applyAlignment="1" applyProtection="1">
      <alignment vertical="center" wrapText="1"/>
      <protection hidden="1"/>
    </xf>
    <xf numFmtId="187" fontId="38" fillId="24" borderId="20" xfId="54" applyNumberFormat="1" applyFont="1" applyFill="1" applyBorder="1" applyAlignment="1" applyProtection="1">
      <alignment vertical="center" wrapText="1"/>
      <protection hidden="1"/>
    </xf>
    <xf numFmtId="173" fontId="38" fillId="24" borderId="21" xfId="54" applyNumberFormat="1" applyFont="1" applyFill="1" applyBorder="1" applyAlignment="1" applyProtection="1">
      <alignment vertical="center"/>
      <protection hidden="1"/>
    </xf>
    <xf numFmtId="184" fontId="39" fillId="24" borderId="27" xfId="54" applyNumberFormat="1" applyFont="1" applyFill="1" applyBorder="1" applyAlignment="1" applyProtection="1">
      <alignment vertical="center" wrapText="1"/>
      <protection hidden="1"/>
    </xf>
    <xf numFmtId="187" fontId="39" fillId="24" borderId="20" xfId="54" applyNumberFormat="1" applyFont="1" applyFill="1" applyBorder="1" applyAlignment="1" applyProtection="1">
      <alignment vertical="center" wrapText="1"/>
      <protection hidden="1"/>
    </xf>
    <xf numFmtId="173" fontId="39" fillId="24" borderId="21" xfId="54" applyNumberFormat="1" applyFont="1" applyFill="1" applyBorder="1" applyAlignment="1" applyProtection="1">
      <alignment vertical="center"/>
      <protection hidden="1"/>
    </xf>
    <xf numFmtId="187" fontId="36" fillId="0" borderId="20" xfId="54" applyNumberFormat="1" applyFont="1" applyFill="1" applyBorder="1" applyAlignment="1" applyProtection="1">
      <alignment vertical="center" wrapText="1"/>
      <protection hidden="1"/>
    </xf>
    <xf numFmtId="173" fontId="36" fillId="0" borderId="20" xfId="54" applyNumberFormat="1" applyFont="1" applyFill="1" applyBorder="1" applyAlignment="1" applyProtection="1">
      <alignment vertical="center"/>
      <protection hidden="1"/>
    </xf>
    <xf numFmtId="173" fontId="36" fillId="0" borderId="21" xfId="54" applyNumberFormat="1" applyFont="1" applyFill="1" applyBorder="1" applyAlignment="1" applyProtection="1">
      <alignment vertical="center"/>
      <protection hidden="1"/>
    </xf>
    <xf numFmtId="174" fontId="36" fillId="0" borderId="20" xfId="54" applyNumberFormat="1" applyFont="1" applyFill="1" applyBorder="1" applyAlignment="1" applyProtection="1">
      <alignment vertical="center"/>
      <protection hidden="1"/>
    </xf>
    <xf numFmtId="174" fontId="36" fillId="0" borderId="20" xfId="54" applyNumberFormat="1" applyFont="1" applyFill="1" applyBorder="1" applyAlignment="1" applyProtection="1">
      <alignment vertical="center" wrapText="1"/>
      <protection hidden="1"/>
    </xf>
    <xf numFmtId="176" fontId="36" fillId="0" borderId="26" xfId="54" applyNumberFormat="1" applyFont="1" applyFill="1" applyBorder="1" applyAlignment="1" applyProtection="1">
      <alignment vertical="center"/>
      <protection hidden="1"/>
    </xf>
    <xf numFmtId="0" fontId="2" fillId="0" borderId="0" xfId="54" applyFont="1" applyFill="1">
      <alignment/>
      <protection/>
    </xf>
    <xf numFmtId="43" fontId="2" fillId="0" borderId="0" xfId="62" applyFont="1" applyAlignment="1">
      <alignment/>
    </xf>
    <xf numFmtId="43" fontId="1" fillId="0" borderId="0" xfId="54" applyNumberFormat="1">
      <alignment/>
      <protection/>
    </xf>
    <xf numFmtId="0" fontId="2" fillId="0" borderId="0" xfId="0" applyNumberFormat="1" applyFont="1" applyAlignment="1">
      <alignment/>
    </xf>
    <xf numFmtId="0" fontId="2" fillId="0" borderId="0" xfId="54" applyNumberFormat="1" applyFont="1" applyFill="1" applyAlignment="1" applyProtection="1">
      <alignment horizontal="right"/>
      <protection hidden="1"/>
    </xf>
    <xf numFmtId="0" fontId="13" fillId="0" borderId="0" xfId="54" applyNumberFormat="1" applyFont="1" applyFill="1" applyAlignment="1" applyProtection="1">
      <alignment horizontal="center" vertical="center" wrapText="1"/>
      <protection hidden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54" applyNumberFormat="1" applyFont="1" applyFill="1" applyAlignment="1" applyProtection="1">
      <alignment horizontal="right"/>
      <protection hidden="1"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2" fillId="0" borderId="0" xfId="54" applyNumberFormat="1" applyFont="1" applyFill="1" applyAlignment="1" applyProtection="1">
      <alignment horizontal="right" vertical="center" wrapText="1"/>
      <protection hidden="1"/>
    </xf>
    <xf numFmtId="0" fontId="13" fillId="0" borderId="3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181" fontId="12" fillId="24" borderId="0" xfId="0" applyNumberFormat="1" applyFont="1" applyFill="1" applyAlignment="1">
      <alignment horizontal="right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176" fontId="2" fillId="0" borderId="0" xfId="54" applyNumberFormat="1" applyFont="1" applyFill="1" applyAlignment="1" applyProtection="1">
      <alignment horizontal="right"/>
      <protection hidden="1"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6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23" xfId="54" applyNumberFormat="1" applyFont="1" applyFill="1" applyBorder="1" applyAlignment="1" applyProtection="1">
      <alignment horizontal="center" vertical="center" wrapText="1"/>
      <protection hidden="1"/>
    </xf>
    <xf numFmtId="176" fontId="6" fillId="0" borderId="51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54" applyNumberFormat="1" applyFont="1" applyFill="1" applyBorder="1" applyAlignment="1" applyProtection="1">
      <alignment horizontal="center" vertical="center"/>
      <protection hidden="1"/>
    </xf>
    <xf numFmtId="0" fontId="6" fillId="0" borderId="43" xfId="54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6" fillId="0" borderId="0" xfId="54" applyNumberFormat="1" applyFont="1" applyFill="1" applyAlignment="1" applyProtection="1">
      <alignment horizontal="center" vertical="center" wrapText="1"/>
      <protection hidden="1"/>
    </xf>
    <xf numFmtId="0" fontId="47" fillId="0" borderId="0" xfId="0" applyFont="1" applyAlignment="1">
      <alignment wrapText="1"/>
    </xf>
    <xf numFmtId="0" fontId="35" fillId="0" borderId="0" xfId="54" applyNumberFormat="1" applyFont="1" applyFill="1" applyAlignment="1" applyProtection="1">
      <alignment horizontal="right"/>
      <protection hidden="1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35" fillId="0" borderId="0" xfId="54" applyNumberFormat="1" applyFont="1" applyFill="1" applyAlignment="1" applyProtection="1">
      <alignment horizontal="right" vertical="center" wrapText="1"/>
      <protection hidden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horizontal="right"/>
    </xf>
    <xf numFmtId="181" fontId="3" fillId="0" borderId="32" xfId="0" applyNumberFormat="1" applyFont="1" applyBorder="1" applyAlignment="1">
      <alignment horizontal="center" vertical="top" wrapText="1"/>
    </xf>
    <xf numFmtId="181" fontId="3" fillId="0" borderId="56" xfId="0" applyNumberFormat="1" applyFont="1" applyBorder="1" applyAlignment="1">
      <alignment horizontal="center" vertical="top" wrapText="1"/>
    </xf>
    <xf numFmtId="181" fontId="3" fillId="0" borderId="34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justify" vertical="top" wrapText="1"/>
    </xf>
    <xf numFmtId="0" fontId="3" fillId="0" borderId="34" xfId="0" applyFont="1" applyBorder="1" applyAlignment="1">
      <alignment horizontal="justify" vertical="top" wrapText="1"/>
    </xf>
    <xf numFmtId="0" fontId="3" fillId="0" borderId="56" xfId="0" applyFont="1" applyBorder="1" applyAlignment="1">
      <alignment horizontal="justify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181" fontId="41" fillId="0" borderId="32" xfId="0" applyNumberFormat="1" applyFont="1" applyBorder="1" applyAlignment="1">
      <alignment vertical="top" wrapText="1"/>
    </xf>
    <xf numFmtId="181" fontId="41" fillId="0" borderId="34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57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5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181" fontId="3" fillId="0" borderId="10" xfId="0" applyNumberFormat="1" applyFont="1" applyBorder="1" applyAlignment="1">
      <alignment horizontal="center" vertical="top" wrapText="1"/>
    </xf>
    <xf numFmtId="181" fontId="3" fillId="0" borderId="57" xfId="0" applyNumberFormat="1" applyFont="1" applyBorder="1" applyAlignment="1">
      <alignment horizontal="center" vertical="top" wrapText="1"/>
    </xf>
    <xf numFmtId="181" fontId="3" fillId="0" borderId="31" xfId="0" applyNumberFormat="1" applyFont="1" applyBorder="1" applyAlignment="1">
      <alignment horizontal="center" vertical="top" wrapText="1"/>
    </xf>
    <xf numFmtId="181" fontId="3" fillId="0" borderId="54" xfId="0" applyNumberFormat="1" applyFont="1" applyBorder="1" applyAlignment="1">
      <alignment horizontal="center" vertical="top" wrapText="1"/>
    </xf>
    <xf numFmtId="181" fontId="3" fillId="0" borderId="16" xfId="0" applyNumberFormat="1" applyFont="1" applyBorder="1" applyAlignment="1">
      <alignment horizontal="center" vertical="top" wrapText="1"/>
    </xf>
    <xf numFmtId="181" fontId="3" fillId="0" borderId="35" xfId="0" applyNumberFormat="1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6" fillId="0" borderId="18" xfId="54" applyNumberFormat="1" applyFont="1" applyFill="1" applyBorder="1" applyAlignment="1" applyProtection="1">
      <alignment horizontal="center" vertical="top"/>
      <protection hidden="1"/>
    </xf>
    <xf numFmtId="0" fontId="36" fillId="0" borderId="58" xfId="54" applyNumberFormat="1" applyFont="1" applyFill="1" applyBorder="1" applyAlignment="1" applyProtection="1">
      <alignment horizontal="center" vertical="top"/>
      <protection hidden="1"/>
    </xf>
    <xf numFmtId="0" fontId="36" fillId="0" borderId="59" xfId="54" applyNumberFormat="1" applyFont="1" applyFill="1" applyBorder="1" applyAlignment="1" applyProtection="1">
      <alignment horizontal="center" vertical="top"/>
      <protection hidden="1"/>
    </xf>
    <xf numFmtId="0" fontId="36" fillId="0" borderId="0" xfId="54" applyNumberFormat="1" applyFont="1" applyFill="1" applyAlignment="1" applyProtection="1">
      <alignment horizontal="center" wrapText="1"/>
      <protection hidden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35" fillId="0" borderId="0" xfId="54" applyFont="1" applyFill="1" applyAlignment="1" applyProtection="1">
      <alignment horizontal="right"/>
      <protection hidden="1"/>
    </xf>
    <xf numFmtId="0" fontId="35" fillId="0" borderId="0" xfId="54" applyNumberFormat="1" applyFont="1" applyFill="1" applyAlignment="1" applyProtection="1">
      <alignment horizontal="right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5"/>
  <sheetViews>
    <sheetView zoomScale="75" zoomScaleNormal="75" workbookViewId="0" topLeftCell="A1">
      <selection activeCell="L8" sqref="L8"/>
    </sheetView>
  </sheetViews>
  <sheetFormatPr defaultColWidth="9.00390625" defaultRowHeight="12.75"/>
  <cols>
    <col min="1" max="1" width="63.375" style="35" customWidth="1"/>
    <col min="2" max="2" width="37.125" style="92" customWidth="1"/>
    <col min="3" max="3" width="19.00390625" style="34" customWidth="1"/>
    <col min="4" max="4" width="19.375" style="34" customWidth="1"/>
    <col min="5" max="5" width="18.75390625" style="34" customWidth="1"/>
    <col min="6" max="16384" width="9.125" style="34" customWidth="1"/>
  </cols>
  <sheetData>
    <row r="1" spans="1:5" s="32" customFormat="1" ht="18.75">
      <c r="A1" s="30"/>
      <c r="B1" s="31"/>
      <c r="C1" s="30"/>
      <c r="D1" s="478" t="s">
        <v>253</v>
      </c>
      <c r="E1" s="478"/>
    </row>
    <row r="2" spans="1:5" s="32" customFormat="1" ht="18.75">
      <c r="A2" s="30"/>
      <c r="B2" s="31"/>
      <c r="C2" s="30"/>
      <c r="D2" s="478" t="s">
        <v>190</v>
      </c>
      <c r="E2" s="478"/>
    </row>
    <row r="3" spans="1:5" s="32" customFormat="1" ht="18.75">
      <c r="A3" s="30"/>
      <c r="B3" s="31"/>
      <c r="C3" s="30"/>
      <c r="D3" s="478" t="s">
        <v>652</v>
      </c>
      <c r="E3" s="478"/>
    </row>
    <row r="4" spans="1:5" ht="18.75">
      <c r="A4" s="33"/>
      <c r="B4" s="31"/>
      <c r="C4" s="33"/>
      <c r="D4" s="33"/>
      <c r="E4" s="33"/>
    </row>
    <row r="5" spans="1:5" s="35" customFormat="1" ht="42.75" customHeight="1">
      <c r="A5" s="479" t="s">
        <v>254</v>
      </c>
      <c r="B5" s="480"/>
      <c r="C5" s="480"/>
      <c r="D5" s="480"/>
      <c r="E5" s="480"/>
    </row>
    <row r="6" spans="2:5" ht="19.5" thickBot="1">
      <c r="B6" s="36"/>
      <c r="C6" s="37"/>
      <c r="D6" s="37"/>
      <c r="E6" s="37"/>
    </row>
    <row r="7" spans="1:5" s="38" customFormat="1" ht="18.75">
      <c r="A7" s="472" t="s">
        <v>191</v>
      </c>
      <c r="B7" s="474" t="s">
        <v>255</v>
      </c>
      <c r="C7" s="476" t="s">
        <v>256</v>
      </c>
      <c r="D7" s="476"/>
      <c r="E7" s="477"/>
    </row>
    <row r="8" spans="1:5" s="41" customFormat="1" ht="30.75" customHeight="1">
      <c r="A8" s="473"/>
      <c r="B8" s="475"/>
      <c r="C8" s="39" t="s">
        <v>257</v>
      </c>
      <c r="D8" s="39" t="s">
        <v>258</v>
      </c>
      <c r="E8" s="40" t="s">
        <v>259</v>
      </c>
    </row>
    <row r="9" spans="1:5" s="46" customFormat="1" ht="18.75">
      <c r="A9" s="42">
        <v>1</v>
      </c>
      <c r="B9" s="43">
        <v>2</v>
      </c>
      <c r="C9" s="44">
        <v>3</v>
      </c>
      <c r="D9" s="44">
        <v>4</v>
      </c>
      <c r="E9" s="45">
        <v>5</v>
      </c>
    </row>
    <row r="10" spans="1:5" s="46" customFormat="1" ht="18.75">
      <c r="A10" s="47" t="s">
        <v>260</v>
      </c>
      <c r="B10" s="48" t="s">
        <v>261</v>
      </c>
      <c r="C10" s="49">
        <f>C25+C11</f>
        <v>1020135.4</v>
      </c>
      <c r="D10" s="49">
        <f>SUM(D11+D25)</f>
        <v>1005619.1</v>
      </c>
      <c r="E10" s="50">
        <f>E25+E11</f>
        <v>1031118.6</v>
      </c>
    </row>
    <row r="11" spans="1:5" s="41" customFormat="1" ht="18.75">
      <c r="A11" s="47" t="s">
        <v>262</v>
      </c>
      <c r="B11" s="48" t="s">
        <v>263</v>
      </c>
      <c r="C11" s="51">
        <f>C13+C15+C19+C23+C24</f>
        <v>895243</v>
      </c>
      <c r="D11" s="51">
        <f>D13+D15+D19+D23+D24</f>
        <v>909860.6</v>
      </c>
      <c r="E11" s="52">
        <f>E13+E15+E19+E23+E24</f>
        <v>936407.1</v>
      </c>
    </row>
    <row r="12" spans="1:5" s="41" customFormat="1" ht="18.75">
      <c r="A12" s="47" t="s">
        <v>264</v>
      </c>
      <c r="B12" s="48"/>
      <c r="C12" s="51"/>
      <c r="D12" s="51"/>
      <c r="E12" s="52"/>
    </row>
    <row r="13" spans="1:5" s="41" customFormat="1" ht="18.75">
      <c r="A13" s="47" t="s">
        <v>265</v>
      </c>
      <c r="B13" s="48" t="s">
        <v>266</v>
      </c>
      <c r="C13" s="51">
        <f>C14</f>
        <v>718375.9</v>
      </c>
      <c r="D13" s="51">
        <f>D14</f>
        <v>750165.6</v>
      </c>
      <c r="E13" s="52">
        <f>E14</f>
        <v>772431.1</v>
      </c>
    </row>
    <row r="14" spans="1:5" s="41" customFormat="1" ht="18.75">
      <c r="A14" s="53" t="s">
        <v>267</v>
      </c>
      <c r="B14" s="54" t="s">
        <v>268</v>
      </c>
      <c r="C14" s="55">
        <v>718375.9</v>
      </c>
      <c r="D14" s="55">
        <v>750165.6</v>
      </c>
      <c r="E14" s="56">
        <v>772431.1</v>
      </c>
    </row>
    <row r="15" spans="1:5" s="59" customFormat="1" ht="18.75">
      <c r="A15" s="57" t="s">
        <v>269</v>
      </c>
      <c r="B15" s="58" t="s">
        <v>270</v>
      </c>
      <c r="C15" s="51">
        <f>C16+C17+C18</f>
        <v>90932.6</v>
      </c>
      <c r="D15" s="51">
        <f>D16+D17</f>
        <v>82607</v>
      </c>
      <c r="E15" s="52">
        <f>E16+E17</f>
        <v>84899</v>
      </c>
    </row>
    <row r="16" spans="1:5" s="41" customFormat="1" ht="37.5">
      <c r="A16" s="60" t="s">
        <v>271</v>
      </c>
      <c r="B16" s="61" t="s">
        <v>272</v>
      </c>
      <c r="C16" s="62">
        <v>50305</v>
      </c>
      <c r="D16" s="62">
        <v>65519</v>
      </c>
      <c r="E16" s="63">
        <v>84899</v>
      </c>
    </row>
    <row r="17" spans="1:5" s="41" customFormat="1" ht="37.5">
      <c r="A17" s="60" t="s">
        <v>273</v>
      </c>
      <c r="B17" s="61" t="s">
        <v>274</v>
      </c>
      <c r="C17" s="62">
        <v>40582</v>
      </c>
      <c r="D17" s="62">
        <v>17088</v>
      </c>
      <c r="E17" s="63">
        <v>0</v>
      </c>
    </row>
    <row r="18" spans="1:5" s="41" customFormat="1" ht="18.75">
      <c r="A18" s="60" t="s">
        <v>275</v>
      </c>
      <c r="B18" s="61" t="s">
        <v>276</v>
      </c>
      <c r="C18" s="62">
        <v>45.6</v>
      </c>
      <c r="D18" s="62">
        <v>0</v>
      </c>
      <c r="E18" s="63">
        <v>0</v>
      </c>
    </row>
    <row r="19" spans="1:5" s="41" customFormat="1" ht="18.75">
      <c r="A19" s="57" t="s">
        <v>277</v>
      </c>
      <c r="B19" s="58" t="s">
        <v>278</v>
      </c>
      <c r="C19" s="51">
        <f>C20+C21+C22</f>
        <v>79520.9</v>
      </c>
      <c r="D19" s="51">
        <f>D20+D21+D22</f>
        <v>64832</v>
      </c>
      <c r="E19" s="52">
        <f>E20+E21+E22</f>
        <v>66732</v>
      </c>
    </row>
    <row r="20" spans="1:5" s="41" customFormat="1" ht="18.75">
      <c r="A20" s="60" t="s">
        <v>279</v>
      </c>
      <c r="B20" s="61" t="s">
        <v>280</v>
      </c>
      <c r="C20" s="62">
        <v>13257.2</v>
      </c>
      <c r="D20" s="62">
        <v>16990</v>
      </c>
      <c r="E20" s="63">
        <v>17499</v>
      </c>
    </row>
    <row r="21" spans="1:5" s="41" customFormat="1" ht="18.75">
      <c r="A21" s="53" t="s">
        <v>281</v>
      </c>
      <c r="B21" s="54" t="s">
        <v>282</v>
      </c>
      <c r="C21" s="55">
        <v>60628.7</v>
      </c>
      <c r="D21" s="55">
        <v>43471</v>
      </c>
      <c r="E21" s="56">
        <v>44775</v>
      </c>
    </row>
    <row r="22" spans="1:5" s="41" customFormat="1" ht="18.75">
      <c r="A22" s="60" t="s">
        <v>283</v>
      </c>
      <c r="B22" s="61" t="s">
        <v>284</v>
      </c>
      <c r="C22" s="62">
        <v>5635</v>
      </c>
      <c r="D22" s="62">
        <v>4371</v>
      </c>
      <c r="E22" s="63">
        <v>4458</v>
      </c>
    </row>
    <row r="23" spans="1:5" s="59" customFormat="1" ht="18.75">
      <c r="A23" s="57" t="s">
        <v>285</v>
      </c>
      <c r="B23" s="58" t="s">
        <v>286</v>
      </c>
      <c r="C23" s="64">
        <v>6368</v>
      </c>
      <c r="D23" s="64">
        <v>12231</v>
      </c>
      <c r="E23" s="65">
        <v>12320</v>
      </c>
    </row>
    <row r="24" spans="1:5" s="59" customFormat="1" ht="56.25">
      <c r="A24" s="66" t="s">
        <v>287</v>
      </c>
      <c r="B24" s="67" t="s">
        <v>288</v>
      </c>
      <c r="C24" s="64">
        <v>45.6</v>
      </c>
      <c r="D24" s="64">
        <v>25</v>
      </c>
      <c r="E24" s="65">
        <v>25</v>
      </c>
    </row>
    <row r="25" spans="1:5" s="59" customFormat="1" ht="18.75">
      <c r="A25" s="47" t="s">
        <v>289</v>
      </c>
      <c r="B25" s="48" t="s">
        <v>290</v>
      </c>
      <c r="C25" s="51">
        <f>C27+C33+C34+C35+C36</f>
        <v>124892.40000000001</v>
      </c>
      <c r="D25" s="51">
        <f>D27+D33+D34+D35+D36</f>
        <v>95758.5</v>
      </c>
      <c r="E25" s="51">
        <f>E27+E33+E34+E35+E36</f>
        <v>94711.5</v>
      </c>
    </row>
    <row r="26" spans="1:5" s="59" customFormat="1" ht="18.75">
      <c r="A26" s="47" t="s">
        <v>264</v>
      </c>
      <c r="B26" s="48"/>
      <c r="C26" s="51"/>
      <c r="D26" s="51"/>
      <c r="E26" s="52"/>
    </row>
    <row r="27" spans="1:5" s="59" customFormat="1" ht="56.25">
      <c r="A27" s="57" t="s">
        <v>291</v>
      </c>
      <c r="B27" s="58" t="s">
        <v>292</v>
      </c>
      <c r="C27" s="51">
        <f>SUM(C28+C29+C30+C31+C32)</f>
        <v>76800.3</v>
      </c>
      <c r="D27" s="51">
        <f>SUM(D28+D29+D30+D31+D32)</f>
        <v>65761</v>
      </c>
      <c r="E27" s="52">
        <f>SUM(E28+E29+E30+E31+E32)</f>
        <v>65587</v>
      </c>
    </row>
    <row r="28" spans="1:5" s="41" customFormat="1" ht="112.5">
      <c r="A28" s="68" t="s">
        <v>293</v>
      </c>
      <c r="B28" s="54" t="s">
        <v>294</v>
      </c>
      <c r="C28" s="55">
        <v>202.3</v>
      </c>
      <c r="D28" s="55">
        <v>109</v>
      </c>
      <c r="E28" s="56">
        <v>109</v>
      </c>
    </row>
    <row r="29" spans="1:5" s="41" customFormat="1" ht="37.5">
      <c r="A29" s="53" t="s">
        <v>295</v>
      </c>
      <c r="B29" s="54" t="s">
        <v>296</v>
      </c>
      <c r="C29" s="55">
        <v>0</v>
      </c>
      <c r="D29" s="55">
        <v>0</v>
      </c>
      <c r="E29" s="56">
        <v>0</v>
      </c>
    </row>
    <row r="30" spans="1:5" s="41" customFormat="1" ht="131.25">
      <c r="A30" s="53" t="s">
        <v>335</v>
      </c>
      <c r="B30" s="54" t="s">
        <v>297</v>
      </c>
      <c r="C30" s="55">
        <v>70920</v>
      </c>
      <c r="D30" s="55">
        <v>60845</v>
      </c>
      <c r="E30" s="56">
        <v>60845</v>
      </c>
    </row>
    <row r="31" spans="1:5" s="41" customFormat="1" ht="37.5">
      <c r="A31" s="53" t="s">
        <v>298</v>
      </c>
      <c r="B31" s="54" t="s">
        <v>299</v>
      </c>
      <c r="C31" s="55">
        <v>385</v>
      </c>
      <c r="D31" s="55">
        <v>260</v>
      </c>
      <c r="E31" s="56">
        <v>260</v>
      </c>
    </row>
    <row r="32" spans="1:5" s="41" customFormat="1" ht="131.25">
      <c r="A32" s="69" t="s">
        <v>336</v>
      </c>
      <c r="B32" s="54" t="s">
        <v>300</v>
      </c>
      <c r="C32" s="55">
        <v>5293</v>
      </c>
      <c r="D32" s="55">
        <v>4547</v>
      </c>
      <c r="E32" s="56">
        <v>4373</v>
      </c>
    </row>
    <row r="33" spans="1:5" s="59" customFormat="1" ht="37.5">
      <c r="A33" s="70" t="s">
        <v>301</v>
      </c>
      <c r="B33" s="67" t="s">
        <v>302</v>
      </c>
      <c r="C33" s="71">
        <v>2568.5</v>
      </c>
      <c r="D33" s="71">
        <v>2568.5</v>
      </c>
      <c r="E33" s="72">
        <v>2568.5</v>
      </c>
    </row>
    <row r="34" spans="1:5" s="59" customFormat="1" ht="37.5">
      <c r="A34" s="70" t="s">
        <v>303</v>
      </c>
      <c r="B34" s="67" t="s">
        <v>304</v>
      </c>
      <c r="C34" s="71">
        <v>6454.1</v>
      </c>
      <c r="D34" s="71">
        <v>0</v>
      </c>
      <c r="E34" s="72">
        <v>0</v>
      </c>
    </row>
    <row r="35" spans="1:5" s="59" customFormat="1" ht="37.5">
      <c r="A35" s="70" t="s">
        <v>305</v>
      </c>
      <c r="B35" s="67" t="s">
        <v>306</v>
      </c>
      <c r="C35" s="71">
        <v>31069.5</v>
      </c>
      <c r="D35" s="71">
        <v>17577</v>
      </c>
      <c r="E35" s="72">
        <v>16633</v>
      </c>
    </row>
    <row r="36" spans="1:5" s="59" customFormat="1" ht="18.75">
      <c r="A36" s="57" t="s">
        <v>307</v>
      </c>
      <c r="B36" s="58" t="s">
        <v>308</v>
      </c>
      <c r="C36" s="64">
        <v>8000</v>
      </c>
      <c r="D36" s="64">
        <v>9852</v>
      </c>
      <c r="E36" s="65">
        <v>9923</v>
      </c>
    </row>
    <row r="37" spans="1:5" s="41" customFormat="1" ht="18.75">
      <c r="A37" s="73" t="s">
        <v>309</v>
      </c>
      <c r="B37" s="58" t="s">
        <v>310</v>
      </c>
      <c r="C37" s="74">
        <f>SUM(C38+C49+C50+C51)</f>
        <v>2019080.48</v>
      </c>
      <c r="D37" s="75">
        <f>D38+D49</f>
        <v>1448702.4000000001</v>
      </c>
      <c r="E37" s="76">
        <f>E38+E49</f>
        <v>1477635.5999999999</v>
      </c>
    </row>
    <row r="38" spans="1:5" s="41" customFormat="1" ht="56.25">
      <c r="A38" s="57" t="s">
        <v>311</v>
      </c>
      <c r="B38" s="58" t="s">
        <v>312</v>
      </c>
      <c r="C38" s="77">
        <f>C40+C46+C47+C48</f>
        <v>2029305.57</v>
      </c>
      <c r="D38" s="51">
        <f>D40+D46+D47+D48</f>
        <v>1448702.4000000001</v>
      </c>
      <c r="E38" s="52">
        <f>E40+E46+E47+E48</f>
        <v>1477635.5999999999</v>
      </c>
    </row>
    <row r="39" spans="1:5" s="41" customFormat="1" ht="18.75">
      <c r="A39" s="68" t="s">
        <v>264</v>
      </c>
      <c r="B39" s="54"/>
      <c r="C39" s="55"/>
      <c r="D39" s="55"/>
      <c r="E39" s="56"/>
    </row>
    <row r="40" spans="1:5" s="41" customFormat="1" ht="37.5">
      <c r="A40" s="68" t="s">
        <v>313</v>
      </c>
      <c r="B40" s="54" t="s">
        <v>314</v>
      </c>
      <c r="C40" s="55">
        <f>SUM(C42:C45)</f>
        <v>534192.2000000001</v>
      </c>
      <c r="D40" s="55">
        <f>SUM(D42:D45)</f>
        <v>354813.2</v>
      </c>
      <c r="E40" s="56">
        <f>SUM(E42:E45)</f>
        <v>454992.9</v>
      </c>
    </row>
    <row r="41" spans="1:5" s="41" customFormat="1" ht="18.75">
      <c r="A41" s="68" t="s">
        <v>264</v>
      </c>
      <c r="B41" s="54"/>
      <c r="C41" s="55"/>
      <c r="D41" s="55"/>
      <c r="E41" s="56"/>
    </row>
    <row r="42" spans="1:5" s="41" customFormat="1" ht="37.5">
      <c r="A42" s="78" t="s">
        <v>315</v>
      </c>
      <c r="B42" s="79" t="s">
        <v>316</v>
      </c>
      <c r="C42" s="55">
        <v>312392.8</v>
      </c>
      <c r="D42" s="55">
        <v>320878.7</v>
      </c>
      <c r="E42" s="56">
        <v>421058.4</v>
      </c>
    </row>
    <row r="43" spans="1:5" s="41" customFormat="1" ht="56.25">
      <c r="A43" s="78" t="s">
        <v>317</v>
      </c>
      <c r="B43" s="79" t="s">
        <v>318</v>
      </c>
      <c r="C43" s="55">
        <v>155921.1</v>
      </c>
      <c r="D43" s="55">
        <v>33934.5</v>
      </c>
      <c r="E43" s="56">
        <v>33934.5</v>
      </c>
    </row>
    <row r="44" spans="1:5" s="41" customFormat="1" ht="56.25">
      <c r="A44" s="78" t="s">
        <v>319</v>
      </c>
      <c r="B44" s="80" t="s">
        <v>320</v>
      </c>
      <c r="C44" s="55">
        <v>8263</v>
      </c>
      <c r="D44" s="55">
        <v>0</v>
      </c>
      <c r="E44" s="56">
        <v>0</v>
      </c>
    </row>
    <row r="45" spans="1:5" s="41" customFormat="1" ht="18.75">
      <c r="A45" s="78" t="s">
        <v>321</v>
      </c>
      <c r="B45" s="80" t="s">
        <v>320</v>
      </c>
      <c r="C45" s="55">
        <v>57615.3</v>
      </c>
      <c r="D45" s="55">
        <v>0</v>
      </c>
      <c r="E45" s="56">
        <v>0</v>
      </c>
    </row>
    <row r="46" spans="1:5" s="41" customFormat="1" ht="56.25">
      <c r="A46" s="68" t="s">
        <v>322</v>
      </c>
      <c r="B46" s="54" t="s">
        <v>323</v>
      </c>
      <c r="C46" s="55">
        <v>589096.9</v>
      </c>
      <c r="D46" s="55">
        <v>184847.2</v>
      </c>
      <c r="E46" s="56">
        <v>44175.6</v>
      </c>
    </row>
    <row r="47" spans="1:5" s="41" customFormat="1" ht="37.5">
      <c r="A47" s="68" t="s">
        <v>324</v>
      </c>
      <c r="B47" s="54" t="s">
        <v>325</v>
      </c>
      <c r="C47" s="55">
        <v>893625.4</v>
      </c>
      <c r="D47" s="55">
        <v>908941.3</v>
      </c>
      <c r="E47" s="56">
        <v>978366.4</v>
      </c>
    </row>
    <row r="48" spans="1:5" s="41" customFormat="1" ht="18.75">
      <c r="A48" s="68" t="s">
        <v>326</v>
      </c>
      <c r="B48" s="54" t="s">
        <v>327</v>
      </c>
      <c r="C48" s="81">
        <v>12391.07</v>
      </c>
      <c r="D48" s="55">
        <v>100.7</v>
      </c>
      <c r="E48" s="56">
        <v>100.7</v>
      </c>
    </row>
    <row r="49" spans="1:5" s="41" customFormat="1" ht="18.75">
      <c r="A49" s="66" t="s">
        <v>328</v>
      </c>
      <c r="B49" s="58" t="s">
        <v>329</v>
      </c>
      <c r="C49" s="82">
        <v>14960.41</v>
      </c>
      <c r="D49" s="64">
        <v>0</v>
      </c>
      <c r="E49" s="65">
        <v>0</v>
      </c>
    </row>
    <row r="50" spans="1:5" s="41" customFormat="1" ht="93.75">
      <c r="A50" s="73" t="s">
        <v>330</v>
      </c>
      <c r="B50" s="67" t="s">
        <v>331</v>
      </c>
      <c r="C50" s="83">
        <v>442.41</v>
      </c>
      <c r="D50" s="71">
        <v>0</v>
      </c>
      <c r="E50" s="72">
        <v>0</v>
      </c>
    </row>
    <row r="51" spans="1:5" s="41" customFormat="1" ht="56.25">
      <c r="A51" s="73" t="s">
        <v>332</v>
      </c>
      <c r="B51" s="67" t="s">
        <v>333</v>
      </c>
      <c r="C51" s="83">
        <v>-25627.91</v>
      </c>
      <c r="D51" s="71">
        <v>0</v>
      </c>
      <c r="E51" s="72">
        <v>0</v>
      </c>
    </row>
    <row r="52" spans="1:5" s="41" customFormat="1" ht="19.5" thickBot="1">
      <c r="A52" s="84" t="s">
        <v>334</v>
      </c>
      <c r="B52" s="85"/>
      <c r="C52" s="86">
        <f>SUM(C10+C37)</f>
        <v>3039215.88</v>
      </c>
      <c r="D52" s="87">
        <f>D10+D38+D49</f>
        <v>2454321.5</v>
      </c>
      <c r="E52" s="88">
        <f>E10+E38+E49</f>
        <v>2508754.1999999997</v>
      </c>
    </row>
    <row r="53" spans="1:5" ht="18.75">
      <c r="A53" s="89"/>
      <c r="B53" s="90"/>
      <c r="C53" s="89"/>
      <c r="D53" s="89"/>
      <c r="E53" s="89"/>
    </row>
    <row r="54" spans="2:5" ht="18.75">
      <c r="B54" s="91"/>
      <c r="C54" s="35"/>
      <c r="D54" s="35"/>
      <c r="E54" s="35"/>
    </row>
    <row r="55" spans="2:5" ht="18.75">
      <c r="B55" s="91"/>
      <c r="C55" s="35"/>
      <c r="D55" s="35"/>
      <c r="E55" s="35"/>
    </row>
    <row r="56" spans="2:5" ht="18.75">
      <c r="B56" s="91"/>
      <c r="C56" s="35"/>
      <c r="D56" s="35"/>
      <c r="E56" s="35"/>
    </row>
    <row r="57" spans="2:5" ht="18.75">
      <c r="B57" s="91"/>
      <c r="C57" s="35"/>
      <c r="D57" s="35"/>
      <c r="E57" s="35"/>
    </row>
    <row r="58" spans="2:5" ht="18.75">
      <c r="B58" s="91"/>
      <c r="C58" s="35"/>
      <c r="D58" s="35"/>
      <c r="E58" s="35"/>
    </row>
    <row r="59" spans="2:5" ht="18.75">
      <c r="B59" s="91"/>
      <c r="C59" s="35"/>
      <c r="D59" s="35"/>
      <c r="E59" s="35"/>
    </row>
    <row r="60" spans="2:5" ht="18.75">
      <c r="B60" s="91"/>
      <c r="C60" s="35"/>
      <c r="D60" s="35"/>
      <c r="E60" s="35"/>
    </row>
    <row r="61" spans="2:5" ht="18.75">
      <c r="B61" s="91"/>
      <c r="C61" s="35"/>
      <c r="D61" s="35"/>
      <c r="E61" s="35"/>
    </row>
    <row r="62" spans="2:5" ht="18.75">
      <c r="B62" s="91"/>
      <c r="C62" s="35"/>
      <c r="D62" s="35"/>
      <c r="E62" s="35"/>
    </row>
    <row r="63" spans="2:5" ht="18.75">
      <c r="B63" s="91"/>
      <c r="C63" s="35"/>
      <c r="D63" s="35"/>
      <c r="E63" s="35"/>
    </row>
    <row r="64" spans="2:5" ht="18.75">
      <c r="B64" s="91"/>
      <c r="C64" s="35"/>
      <c r="D64" s="35"/>
      <c r="E64" s="35"/>
    </row>
    <row r="65" spans="2:5" ht="18.75">
      <c r="B65" s="91"/>
      <c r="C65" s="35"/>
      <c r="D65" s="35"/>
      <c r="E65" s="35"/>
    </row>
    <row r="66" spans="2:5" ht="18.75">
      <c r="B66" s="91"/>
      <c r="C66" s="35"/>
      <c r="D66" s="35"/>
      <c r="E66" s="35"/>
    </row>
    <row r="67" spans="2:5" ht="18.75">
      <c r="B67" s="91"/>
      <c r="C67" s="35"/>
      <c r="D67" s="35"/>
      <c r="E67" s="35"/>
    </row>
    <row r="68" spans="2:5" ht="18.75">
      <c r="B68" s="91"/>
      <c r="C68" s="35"/>
      <c r="D68" s="35"/>
      <c r="E68" s="35"/>
    </row>
    <row r="69" spans="2:5" ht="18.75">
      <c r="B69" s="91"/>
      <c r="C69" s="35"/>
      <c r="D69" s="35"/>
      <c r="E69" s="35"/>
    </row>
    <row r="70" spans="2:5" ht="18.75">
      <c r="B70" s="91"/>
      <c r="C70" s="35"/>
      <c r="D70" s="35"/>
      <c r="E70" s="35"/>
    </row>
    <row r="71" spans="2:5" ht="18.75">
      <c r="B71" s="91"/>
      <c r="C71" s="35"/>
      <c r="D71" s="35"/>
      <c r="E71" s="35"/>
    </row>
    <row r="72" spans="2:5" ht="18.75">
      <c r="B72" s="91"/>
      <c r="C72" s="35"/>
      <c r="D72" s="35"/>
      <c r="E72" s="35"/>
    </row>
    <row r="73" spans="2:5" ht="18.75">
      <c r="B73" s="91"/>
      <c r="C73" s="35"/>
      <c r="D73" s="35"/>
      <c r="E73" s="35"/>
    </row>
    <row r="74" spans="2:5" ht="18.75">
      <c r="B74" s="91"/>
      <c r="C74" s="35"/>
      <c r="D74" s="35"/>
      <c r="E74" s="35"/>
    </row>
    <row r="75" spans="2:5" ht="18.75">
      <c r="B75" s="91"/>
      <c r="C75" s="35"/>
      <c r="D75" s="35"/>
      <c r="E75" s="35"/>
    </row>
    <row r="76" spans="2:5" ht="18.75">
      <c r="B76" s="91"/>
      <c r="C76" s="35"/>
      <c r="D76" s="35"/>
      <c r="E76" s="35"/>
    </row>
    <row r="77" spans="2:5" ht="18.75">
      <c r="B77" s="91"/>
      <c r="C77" s="35"/>
      <c r="D77" s="35"/>
      <c r="E77" s="35"/>
    </row>
    <row r="78" spans="2:5" ht="18.75">
      <c r="B78" s="91"/>
      <c r="C78" s="35"/>
      <c r="D78" s="35"/>
      <c r="E78" s="35"/>
    </row>
    <row r="79" spans="2:5" ht="18.75">
      <c r="B79" s="91"/>
      <c r="C79" s="35"/>
      <c r="D79" s="35"/>
      <c r="E79" s="35"/>
    </row>
    <row r="80" spans="2:5" ht="18.75">
      <c r="B80" s="91"/>
      <c r="C80" s="35"/>
      <c r="D80" s="35"/>
      <c r="E80" s="35"/>
    </row>
    <row r="81" spans="2:5" ht="18.75">
      <c r="B81" s="91"/>
      <c r="C81" s="35"/>
      <c r="D81" s="35"/>
      <c r="E81" s="35"/>
    </row>
    <row r="82" spans="2:5" ht="18.75">
      <c r="B82" s="91"/>
      <c r="C82" s="35"/>
      <c r="D82" s="35"/>
      <c r="E82" s="35"/>
    </row>
    <row r="83" spans="2:5" ht="18.75">
      <c r="B83" s="91"/>
      <c r="C83" s="35"/>
      <c r="D83" s="35"/>
      <c r="E83" s="35"/>
    </row>
    <row r="84" spans="2:5" ht="18.75">
      <c r="B84" s="91"/>
      <c r="C84" s="35"/>
      <c r="D84" s="35"/>
      <c r="E84" s="35"/>
    </row>
    <row r="85" spans="2:5" ht="18.75">
      <c r="B85" s="91"/>
      <c r="C85" s="35"/>
      <c r="D85" s="35"/>
      <c r="E85" s="35"/>
    </row>
    <row r="86" spans="2:5" ht="18.75">
      <c r="B86" s="91"/>
      <c r="C86" s="35"/>
      <c r="D86" s="35"/>
      <c r="E86" s="35"/>
    </row>
    <row r="87" spans="2:5" ht="18.75">
      <c r="B87" s="91"/>
      <c r="C87" s="35"/>
      <c r="D87" s="35"/>
      <c r="E87" s="35"/>
    </row>
    <row r="88" spans="2:5" ht="18.75">
      <c r="B88" s="91"/>
      <c r="C88" s="35"/>
      <c r="D88" s="35"/>
      <c r="E88" s="35"/>
    </row>
    <row r="89" spans="2:5" ht="18.75">
      <c r="B89" s="91"/>
      <c r="C89" s="35"/>
      <c r="D89" s="35"/>
      <c r="E89" s="35"/>
    </row>
    <row r="90" spans="2:5" ht="18.75">
      <c r="B90" s="91"/>
      <c r="C90" s="35"/>
      <c r="D90" s="35"/>
      <c r="E90" s="35"/>
    </row>
    <row r="91" spans="2:5" ht="18.75">
      <c r="B91" s="91"/>
      <c r="C91" s="35"/>
      <c r="D91" s="35"/>
      <c r="E91" s="35"/>
    </row>
    <row r="92" spans="2:5" ht="18.75">
      <c r="B92" s="91"/>
      <c r="C92" s="35"/>
      <c r="D92" s="35"/>
      <c r="E92" s="35"/>
    </row>
    <row r="93" spans="2:5" ht="18.75">
      <c r="B93" s="91"/>
      <c r="C93" s="35"/>
      <c r="D93" s="35"/>
      <c r="E93" s="35"/>
    </row>
    <row r="94" spans="2:5" ht="18.75">
      <c r="B94" s="91"/>
      <c r="C94" s="35"/>
      <c r="D94" s="35"/>
      <c r="E94" s="35"/>
    </row>
    <row r="95" spans="2:5" ht="18.75">
      <c r="B95" s="91"/>
      <c r="C95" s="35"/>
      <c r="D95" s="35"/>
      <c r="E95" s="35"/>
    </row>
    <row r="96" spans="2:5" ht="18.75">
      <c r="B96" s="91"/>
      <c r="C96" s="35"/>
      <c r="D96" s="35"/>
      <c r="E96" s="35"/>
    </row>
    <row r="97" spans="2:5" ht="18.75">
      <c r="B97" s="91"/>
      <c r="C97" s="35"/>
      <c r="D97" s="35"/>
      <c r="E97" s="35"/>
    </row>
    <row r="98" spans="2:5" ht="18.75">
      <c r="B98" s="91"/>
      <c r="C98" s="35"/>
      <c r="D98" s="35"/>
      <c r="E98" s="35"/>
    </row>
    <row r="99" spans="2:5" ht="18.75">
      <c r="B99" s="91"/>
      <c r="C99" s="35"/>
      <c r="D99" s="35"/>
      <c r="E99" s="35"/>
    </row>
    <row r="100" spans="2:5" ht="18.75">
      <c r="B100" s="91"/>
      <c r="C100" s="35"/>
      <c r="D100" s="35"/>
      <c r="E100" s="35"/>
    </row>
    <row r="101" spans="2:5" ht="18.75">
      <c r="B101" s="91"/>
      <c r="C101" s="35"/>
      <c r="D101" s="35"/>
      <c r="E101" s="35"/>
    </row>
    <row r="102" spans="2:5" ht="18.75">
      <c r="B102" s="91"/>
      <c r="C102" s="35"/>
      <c r="D102" s="35"/>
      <c r="E102" s="35"/>
    </row>
    <row r="103" spans="2:5" ht="18.75">
      <c r="B103" s="91"/>
      <c r="C103" s="35"/>
      <c r="D103" s="35"/>
      <c r="E103" s="35"/>
    </row>
    <row r="104" spans="2:5" ht="18.75">
      <c r="B104" s="91"/>
      <c r="C104" s="35"/>
      <c r="D104" s="35"/>
      <c r="E104" s="35"/>
    </row>
    <row r="105" spans="2:5" ht="18.75">
      <c r="B105" s="91"/>
      <c r="C105" s="35"/>
      <c r="D105" s="35"/>
      <c r="E105" s="35"/>
    </row>
    <row r="106" spans="2:5" ht="18.75">
      <c r="B106" s="91"/>
      <c r="C106" s="35"/>
      <c r="D106" s="35"/>
      <c r="E106" s="35"/>
    </row>
    <row r="107" spans="2:5" ht="18.75">
      <c r="B107" s="91"/>
      <c r="C107" s="35"/>
      <c r="D107" s="35"/>
      <c r="E107" s="35"/>
    </row>
    <row r="108" spans="2:5" ht="18.75">
      <c r="B108" s="91"/>
      <c r="C108" s="35"/>
      <c r="D108" s="35"/>
      <c r="E108" s="35"/>
    </row>
    <row r="109" spans="2:5" ht="18.75">
      <c r="B109" s="91"/>
      <c r="C109" s="35"/>
      <c r="D109" s="35"/>
      <c r="E109" s="35"/>
    </row>
    <row r="110" spans="2:5" ht="18.75">
      <c r="B110" s="91"/>
      <c r="C110" s="35"/>
      <c r="D110" s="35"/>
      <c r="E110" s="35"/>
    </row>
    <row r="111" spans="2:5" ht="18.75">
      <c r="B111" s="91"/>
      <c r="C111" s="35"/>
      <c r="D111" s="35"/>
      <c r="E111" s="35"/>
    </row>
    <row r="112" spans="2:5" ht="18.75">
      <c r="B112" s="91"/>
      <c r="C112" s="35"/>
      <c r="D112" s="35"/>
      <c r="E112" s="35"/>
    </row>
    <row r="113" spans="2:5" ht="18.75">
      <c r="B113" s="91"/>
      <c r="C113" s="35"/>
      <c r="D113" s="35"/>
      <c r="E113" s="35"/>
    </row>
    <row r="114" spans="2:5" ht="18.75">
      <c r="B114" s="91"/>
      <c r="C114" s="35"/>
      <c r="D114" s="35"/>
      <c r="E114" s="35"/>
    </row>
    <row r="115" spans="2:5" ht="18.75">
      <c r="B115" s="91"/>
      <c r="C115" s="35"/>
      <c r="D115" s="35"/>
      <c r="E115" s="35"/>
    </row>
    <row r="116" spans="2:5" ht="18.75">
      <c r="B116" s="91"/>
      <c r="C116" s="35"/>
      <c r="D116" s="35"/>
      <c r="E116" s="35"/>
    </row>
    <row r="117" spans="2:5" ht="18.75">
      <c r="B117" s="91"/>
      <c r="C117" s="35"/>
      <c r="D117" s="35"/>
      <c r="E117" s="35"/>
    </row>
    <row r="118" spans="2:5" ht="18.75">
      <c r="B118" s="91"/>
      <c r="C118" s="35"/>
      <c r="D118" s="35"/>
      <c r="E118" s="35"/>
    </row>
    <row r="119" spans="2:5" ht="18.75">
      <c r="B119" s="91"/>
      <c r="C119" s="35"/>
      <c r="D119" s="35"/>
      <c r="E119" s="35"/>
    </row>
    <row r="120" spans="2:5" ht="18.75">
      <c r="B120" s="91"/>
      <c r="C120" s="35"/>
      <c r="D120" s="35"/>
      <c r="E120" s="35"/>
    </row>
    <row r="121" spans="2:5" ht="18.75">
      <c r="B121" s="91"/>
      <c r="C121" s="35"/>
      <c r="D121" s="35"/>
      <c r="E121" s="35"/>
    </row>
    <row r="122" spans="2:5" ht="18.75">
      <c r="B122" s="91"/>
      <c r="C122" s="35"/>
      <c r="D122" s="35"/>
      <c r="E122" s="35"/>
    </row>
    <row r="123" spans="2:5" ht="18.75">
      <c r="B123" s="91"/>
      <c r="C123" s="35"/>
      <c r="D123" s="35"/>
      <c r="E123" s="35"/>
    </row>
    <row r="124" spans="2:5" ht="18.75">
      <c r="B124" s="91"/>
      <c r="C124" s="35"/>
      <c r="D124" s="35"/>
      <c r="E124" s="35"/>
    </row>
    <row r="125" spans="2:5" ht="18.75">
      <c r="B125" s="91"/>
      <c r="C125" s="35"/>
      <c r="D125" s="35"/>
      <c r="E125" s="35"/>
    </row>
    <row r="126" spans="2:5" ht="18.75">
      <c r="B126" s="91"/>
      <c r="C126" s="35"/>
      <c r="D126" s="35"/>
      <c r="E126" s="35"/>
    </row>
    <row r="127" spans="2:5" ht="18.75">
      <c r="B127" s="91"/>
      <c r="C127" s="35"/>
      <c r="D127" s="35"/>
      <c r="E127" s="35"/>
    </row>
    <row r="128" spans="2:5" ht="18.75">
      <c r="B128" s="91"/>
      <c r="C128" s="35"/>
      <c r="D128" s="35"/>
      <c r="E128" s="35"/>
    </row>
    <row r="129" spans="2:5" ht="18.75">
      <c r="B129" s="91"/>
      <c r="C129" s="35"/>
      <c r="D129" s="35"/>
      <c r="E129" s="35"/>
    </row>
    <row r="130" spans="2:5" ht="18.75">
      <c r="B130" s="91"/>
      <c r="C130" s="35"/>
      <c r="D130" s="35"/>
      <c r="E130" s="35"/>
    </row>
    <row r="131" spans="2:5" ht="18.75">
      <c r="B131" s="91"/>
      <c r="C131" s="35"/>
      <c r="D131" s="35"/>
      <c r="E131" s="35"/>
    </row>
    <row r="132" spans="2:5" ht="18.75">
      <c r="B132" s="91"/>
      <c r="C132" s="35"/>
      <c r="D132" s="35"/>
      <c r="E132" s="35"/>
    </row>
    <row r="133" spans="2:5" ht="18.75">
      <c r="B133" s="91"/>
      <c r="C133" s="35"/>
      <c r="D133" s="35"/>
      <c r="E133" s="35"/>
    </row>
    <row r="134" spans="2:5" ht="18.75">
      <c r="B134" s="91"/>
      <c r="C134" s="35"/>
      <c r="D134" s="35"/>
      <c r="E134" s="35"/>
    </row>
    <row r="135" spans="2:5" ht="18.75">
      <c r="B135" s="91"/>
      <c r="C135" s="35"/>
      <c r="D135" s="35"/>
      <c r="E135" s="35"/>
    </row>
    <row r="136" spans="2:5" ht="18.75">
      <c r="B136" s="91"/>
      <c r="C136" s="35"/>
      <c r="D136" s="35"/>
      <c r="E136" s="35"/>
    </row>
    <row r="137" spans="2:5" ht="18.75">
      <c r="B137" s="91"/>
      <c r="C137" s="35"/>
      <c r="D137" s="35"/>
      <c r="E137" s="35"/>
    </row>
    <row r="138" spans="2:5" ht="18.75">
      <c r="B138" s="91"/>
      <c r="C138" s="35"/>
      <c r="D138" s="35"/>
      <c r="E138" s="35"/>
    </row>
    <row r="139" spans="2:5" ht="18.75">
      <c r="B139" s="91"/>
      <c r="C139" s="35"/>
      <c r="D139" s="35"/>
      <c r="E139" s="35"/>
    </row>
    <row r="140" spans="2:5" ht="18.75">
      <c r="B140" s="91"/>
      <c r="C140" s="35"/>
      <c r="D140" s="35"/>
      <c r="E140" s="35"/>
    </row>
    <row r="141" spans="2:5" ht="18.75">
      <c r="B141" s="91"/>
      <c r="C141" s="35"/>
      <c r="D141" s="35"/>
      <c r="E141" s="35"/>
    </row>
    <row r="142" spans="2:5" ht="18.75">
      <c r="B142" s="91"/>
      <c r="C142" s="35"/>
      <c r="D142" s="35"/>
      <c r="E142" s="35"/>
    </row>
    <row r="143" spans="2:5" ht="18.75">
      <c r="B143" s="91"/>
      <c r="C143" s="35"/>
      <c r="D143" s="35"/>
      <c r="E143" s="35"/>
    </row>
    <row r="144" spans="2:5" ht="18.75">
      <c r="B144" s="91"/>
      <c r="C144" s="35"/>
      <c r="D144" s="35"/>
      <c r="E144" s="35"/>
    </row>
    <row r="145" spans="2:5" ht="18.75">
      <c r="B145" s="91"/>
      <c r="C145" s="35"/>
      <c r="D145" s="35"/>
      <c r="E145" s="35"/>
    </row>
    <row r="146" spans="2:5" ht="18.75">
      <c r="B146" s="91"/>
      <c r="C146" s="35"/>
      <c r="D146" s="35"/>
      <c r="E146" s="35"/>
    </row>
    <row r="147" spans="2:5" ht="18.75">
      <c r="B147" s="91"/>
      <c r="C147" s="35"/>
      <c r="D147" s="35"/>
      <c r="E147" s="35"/>
    </row>
    <row r="148" spans="2:5" ht="18.75">
      <c r="B148" s="91"/>
      <c r="C148" s="35"/>
      <c r="D148" s="35"/>
      <c r="E148" s="35"/>
    </row>
    <row r="149" spans="2:5" ht="18.75">
      <c r="B149" s="91"/>
      <c r="C149" s="35"/>
      <c r="D149" s="35"/>
      <c r="E149" s="35"/>
    </row>
    <row r="150" spans="2:5" ht="18.75">
      <c r="B150" s="91"/>
      <c r="C150" s="35"/>
      <c r="D150" s="35"/>
      <c r="E150" s="35"/>
    </row>
    <row r="151" spans="2:5" ht="18.75">
      <c r="B151" s="91"/>
      <c r="C151" s="35"/>
      <c r="D151" s="35"/>
      <c r="E151" s="35"/>
    </row>
    <row r="152" spans="2:5" ht="18.75">
      <c r="B152" s="91"/>
      <c r="C152" s="35"/>
      <c r="D152" s="35"/>
      <c r="E152" s="35"/>
    </row>
    <row r="153" spans="2:5" ht="18.75">
      <c r="B153" s="91"/>
      <c r="C153" s="35"/>
      <c r="D153" s="35"/>
      <c r="E153" s="35"/>
    </row>
    <row r="154" spans="2:5" ht="18.75">
      <c r="B154" s="91"/>
      <c r="C154" s="35"/>
      <c r="D154" s="35"/>
      <c r="E154" s="35"/>
    </row>
    <row r="155" spans="2:5" ht="18.75">
      <c r="B155" s="91"/>
      <c r="C155" s="35"/>
      <c r="D155" s="35"/>
      <c r="E155" s="35"/>
    </row>
    <row r="156" spans="2:5" ht="18.75">
      <c r="B156" s="91"/>
      <c r="C156" s="35"/>
      <c r="D156" s="35"/>
      <c r="E156" s="35"/>
    </row>
    <row r="157" spans="2:5" ht="18.75">
      <c r="B157" s="91"/>
      <c r="C157" s="35"/>
      <c r="D157" s="35"/>
      <c r="E157" s="35"/>
    </row>
    <row r="158" spans="2:5" ht="18.75">
      <c r="B158" s="91"/>
      <c r="C158" s="35"/>
      <c r="D158" s="35"/>
      <c r="E158" s="35"/>
    </row>
    <row r="159" spans="2:5" ht="18.75">
      <c r="B159" s="91"/>
      <c r="C159" s="35"/>
      <c r="D159" s="35"/>
      <c r="E159" s="35"/>
    </row>
    <row r="160" spans="2:5" ht="18.75">
      <c r="B160" s="91"/>
      <c r="C160" s="35"/>
      <c r="D160" s="35"/>
      <c r="E160" s="35"/>
    </row>
    <row r="161" spans="2:5" ht="18.75">
      <c r="B161" s="91"/>
      <c r="C161" s="35"/>
      <c r="D161" s="35"/>
      <c r="E161" s="35"/>
    </row>
    <row r="162" spans="2:5" ht="18.75">
      <c r="B162" s="91"/>
      <c r="C162" s="35"/>
      <c r="D162" s="35"/>
      <c r="E162" s="35"/>
    </row>
    <row r="163" spans="2:5" ht="18.75">
      <c r="B163" s="91"/>
      <c r="C163" s="35"/>
      <c r="D163" s="35"/>
      <c r="E163" s="35"/>
    </row>
    <row r="164" spans="2:5" ht="18.75">
      <c r="B164" s="91"/>
      <c r="C164" s="35"/>
      <c r="D164" s="35"/>
      <c r="E164" s="35"/>
    </row>
    <row r="165" spans="2:5" ht="18.75">
      <c r="B165" s="91"/>
      <c r="C165" s="35"/>
      <c r="D165" s="35"/>
      <c r="E165" s="35"/>
    </row>
    <row r="166" spans="2:5" ht="18.75">
      <c r="B166" s="91"/>
      <c r="C166" s="35"/>
      <c r="D166" s="35"/>
      <c r="E166" s="35"/>
    </row>
    <row r="167" spans="2:5" ht="18.75">
      <c r="B167" s="91"/>
      <c r="C167" s="35"/>
      <c r="D167" s="35"/>
      <c r="E167" s="35"/>
    </row>
    <row r="168" spans="2:5" ht="18.75">
      <c r="B168" s="91"/>
      <c r="C168" s="35"/>
      <c r="D168" s="35"/>
      <c r="E168" s="35"/>
    </row>
    <row r="169" spans="2:5" ht="18.75">
      <c r="B169" s="91"/>
      <c r="C169" s="35"/>
      <c r="D169" s="35"/>
      <c r="E169" s="35"/>
    </row>
    <row r="170" spans="2:5" ht="18.75">
      <c r="B170" s="91"/>
      <c r="C170" s="35"/>
      <c r="D170" s="35"/>
      <c r="E170" s="35"/>
    </row>
    <row r="171" spans="2:5" ht="18.75">
      <c r="B171" s="91"/>
      <c r="C171" s="35"/>
      <c r="D171" s="35"/>
      <c r="E171" s="35"/>
    </row>
    <row r="172" spans="2:5" ht="18.75">
      <c r="B172" s="91"/>
      <c r="C172" s="35"/>
      <c r="D172" s="35"/>
      <c r="E172" s="35"/>
    </row>
    <row r="173" spans="2:5" ht="18.75">
      <c r="B173" s="91"/>
      <c r="C173" s="35"/>
      <c r="D173" s="35"/>
      <c r="E173" s="35"/>
    </row>
    <row r="174" spans="2:5" ht="18.75">
      <c r="B174" s="91"/>
      <c r="C174" s="35"/>
      <c r="D174" s="35"/>
      <c r="E174" s="35"/>
    </row>
    <row r="175" spans="2:5" ht="18.75">
      <c r="B175" s="91"/>
      <c r="C175" s="35"/>
      <c r="D175" s="35"/>
      <c r="E175" s="35"/>
    </row>
    <row r="176" spans="2:5" ht="18.75">
      <c r="B176" s="91"/>
      <c r="C176" s="35"/>
      <c r="D176" s="35"/>
      <c r="E176" s="35"/>
    </row>
    <row r="177" spans="2:5" ht="18.75">
      <c r="B177" s="91"/>
      <c r="C177" s="35"/>
      <c r="D177" s="35"/>
      <c r="E177" s="35"/>
    </row>
    <row r="178" spans="2:5" ht="18.75">
      <c r="B178" s="91"/>
      <c r="C178" s="35"/>
      <c r="D178" s="35"/>
      <c r="E178" s="35"/>
    </row>
    <row r="179" spans="2:5" ht="18.75">
      <c r="B179" s="91"/>
      <c r="C179" s="35"/>
      <c r="D179" s="35"/>
      <c r="E179" s="35"/>
    </row>
    <row r="180" spans="2:5" ht="18.75">
      <c r="B180" s="91"/>
      <c r="C180" s="35"/>
      <c r="D180" s="35"/>
      <c r="E180" s="35"/>
    </row>
    <row r="181" spans="2:5" ht="18.75">
      <c r="B181" s="91"/>
      <c r="C181" s="35"/>
      <c r="D181" s="35"/>
      <c r="E181" s="35"/>
    </row>
    <row r="182" spans="2:5" ht="18.75">
      <c r="B182" s="91"/>
      <c r="C182" s="35"/>
      <c r="D182" s="35"/>
      <c r="E182" s="35"/>
    </row>
    <row r="183" spans="2:5" ht="18.75">
      <c r="B183" s="91"/>
      <c r="C183" s="35"/>
      <c r="D183" s="35"/>
      <c r="E183" s="35"/>
    </row>
    <row r="184" spans="2:5" ht="18.75">
      <c r="B184" s="91"/>
      <c r="C184" s="35"/>
      <c r="D184" s="35"/>
      <c r="E184" s="35"/>
    </row>
    <row r="185" spans="2:5" ht="18.75">
      <c r="B185" s="91"/>
      <c r="C185" s="35"/>
      <c r="D185" s="35"/>
      <c r="E185" s="35"/>
    </row>
    <row r="186" spans="2:5" ht="18.75">
      <c r="B186" s="91"/>
      <c r="C186" s="35"/>
      <c r="D186" s="35"/>
      <c r="E186" s="35"/>
    </row>
    <row r="187" spans="2:5" ht="18.75">
      <c r="B187" s="91"/>
      <c r="C187" s="35"/>
      <c r="D187" s="35"/>
      <c r="E187" s="35"/>
    </row>
    <row r="188" spans="2:5" ht="18.75">
      <c r="B188" s="91"/>
      <c r="C188" s="35"/>
      <c r="D188" s="35"/>
      <c r="E188" s="35"/>
    </row>
    <row r="189" spans="2:5" ht="18.75">
      <c r="B189" s="91"/>
      <c r="C189" s="35"/>
      <c r="D189" s="35"/>
      <c r="E189" s="35"/>
    </row>
    <row r="190" spans="2:5" ht="18.75">
      <c r="B190" s="91"/>
      <c r="C190" s="35"/>
      <c r="D190" s="35"/>
      <c r="E190" s="35"/>
    </row>
    <row r="191" spans="2:5" ht="18.75">
      <c r="B191" s="91"/>
      <c r="C191" s="35"/>
      <c r="D191" s="35"/>
      <c r="E191" s="35"/>
    </row>
    <row r="192" spans="2:5" ht="18.75">
      <c r="B192" s="91"/>
      <c r="C192" s="35"/>
      <c r="D192" s="35"/>
      <c r="E192" s="35"/>
    </row>
    <row r="193" spans="2:5" ht="18.75">
      <c r="B193" s="91"/>
      <c r="C193" s="35"/>
      <c r="D193" s="35"/>
      <c r="E193" s="35"/>
    </row>
    <row r="194" spans="2:5" ht="18.75">
      <c r="B194" s="91"/>
      <c r="C194" s="35"/>
      <c r="D194" s="35"/>
      <c r="E194" s="35"/>
    </row>
    <row r="195" spans="2:5" ht="18.75">
      <c r="B195" s="91"/>
      <c r="C195" s="35"/>
      <c r="D195" s="35"/>
      <c r="E195" s="35"/>
    </row>
    <row r="196" spans="2:5" ht="18.75">
      <c r="B196" s="91"/>
      <c r="C196" s="35"/>
      <c r="D196" s="35"/>
      <c r="E196" s="35"/>
    </row>
    <row r="197" spans="2:5" ht="18.75">
      <c r="B197" s="91"/>
      <c r="C197" s="35"/>
      <c r="D197" s="35"/>
      <c r="E197" s="35"/>
    </row>
    <row r="198" spans="2:5" ht="18.75">
      <c r="B198" s="91"/>
      <c r="C198" s="35"/>
      <c r="D198" s="35"/>
      <c r="E198" s="35"/>
    </row>
    <row r="199" spans="2:5" ht="18.75">
      <c r="B199" s="91"/>
      <c r="C199" s="35"/>
      <c r="D199" s="35"/>
      <c r="E199" s="35"/>
    </row>
    <row r="200" spans="2:5" ht="18.75">
      <c r="B200" s="91"/>
      <c r="C200" s="35"/>
      <c r="D200" s="35"/>
      <c r="E200" s="35"/>
    </row>
    <row r="201" spans="2:5" ht="18.75">
      <c r="B201" s="91"/>
      <c r="C201" s="35"/>
      <c r="D201" s="35"/>
      <c r="E201" s="35"/>
    </row>
    <row r="202" spans="2:5" ht="18.75">
      <c r="B202" s="91"/>
      <c r="C202" s="35"/>
      <c r="D202" s="35"/>
      <c r="E202" s="35"/>
    </row>
    <row r="203" spans="2:5" ht="18.75">
      <c r="B203" s="91"/>
      <c r="C203" s="35"/>
      <c r="D203" s="35"/>
      <c r="E203" s="35"/>
    </row>
    <row r="204" spans="2:5" ht="18.75">
      <c r="B204" s="91"/>
      <c r="C204" s="35"/>
      <c r="D204" s="35"/>
      <c r="E204" s="35"/>
    </row>
    <row r="205" spans="2:5" ht="18.75">
      <c r="B205" s="91"/>
      <c r="C205" s="35"/>
      <c r="D205" s="35"/>
      <c r="E205" s="35"/>
    </row>
    <row r="206" spans="2:5" ht="18.75">
      <c r="B206" s="91"/>
      <c r="C206" s="35"/>
      <c r="D206" s="35"/>
      <c r="E206" s="35"/>
    </row>
    <row r="207" spans="2:5" ht="18.75">
      <c r="B207" s="91"/>
      <c r="C207" s="35"/>
      <c r="D207" s="35"/>
      <c r="E207" s="35"/>
    </row>
    <row r="208" spans="2:5" ht="18.75">
      <c r="B208" s="91"/>
      <c r="C208" s="35"/>
      <c r="D208" s="35"/>
      <c r="E208" s="35"/>
    </row>
    <row r="209" spans="2:5" ht="18.75">
      <c r="B209" s="91"/>
      <c r="C209" s="35"/>
      <c r="D209" s="35"/>
      <c r="E209" s="35"/>
    </row>
    <row r="210" spans="2:5" ht="18.75">
      <c r="B210" s="91"/>
      <c r="C210" s="35"/>
      <c r="D210" s="35"/>
      <c r="E210" s="35"/>
    </row>
    <row r="211" spans="2:5" ht="18.75">
      <c r="B211" s="91"/>
      <c r="C211" s="35"/>
      <c r="D211" s="35"/>
      <c r="E211" s="35"/>
    </row>
    <row r="212" spans="2:5" ht="18.75">
      <c r="B212" s="91"/>
      <c r="C212" s="35"/>
      <c r="D212" s="35"/>
      <c r="E212" s="35"/>
    </row>
    <row r="213" spans="2:5" ht="18.75">
      <c r="B213" s="91"/>
      <c r="C213" s="35"/>
      <c r="D213" s="35"/>
      <c r="E213" s="35"/>
    </row>
    <row r="214" spans="2:5" ht="18.75">
      <c r="B214" s="91"/>
      <c r="C214" s="35"/>
      <c r="D214" s="35"/>
      <c r="E214" s="35"/>
    </row>
    <row r="215" spans="2:5" ht="18.75">
      <c r="B215" s="91"/>
      <c r="C215" s="35"/>
      <c r="D215" s="35"/>
      <c r="E215" s="35"/>
    </row>
    <row r="216" spans="2:5" ht="18.75">
      <c r="B216" s="91"/>
      <c r="C216" s="35"/>
      <c r="D216" s="35"/>
      <c r="E216" s="35"/>
    </row>
    <row r="217" spans="2:5" ht="18.75">
      <c r="B217" s="91"/>
      <c r="C217" s="35"/>
      <c r="D217" s="35"/>
      <c r="E217" s="35"/>
    </row>
    <row r="218" spans="2:5" ht="18.75">
      <c r="B218" s="91"/>
      <c r="C218" s="35"/>
      <c r="D218" s="35"/>
      <c r="E218" s="35"/>
    </row>
    <row r="219" spans="2:5" ht="18.75">
      <c r="B219" s="91"/>
      <c r="C219" s="35"/>
      <c r="D219" s="35"/>
      <c r="E219" s="35"/>
    </row>
    <row r="220" spans="2:5" ht="18.75">
      <c r="B220" s="91"/>
      <c r="C220" s="35"/>
      <c r="D220" s="35"/>
      <c r="E220" s="35"/>
    </row>
    <row r="221" spans="2:5" ht="18.75">
      <c r="B221" s="91"/>
      <c r="C221" s="35"/>
      <c r="D221" s="35"/>
      <c r="E221" s="35"/>
    </row>
    <row r="222" spans="2:5" ht="18.75">
      <c r="B222" s="91"/>
      <c r="C222" s="35"/>
      <c r="D222" s="35"/>
      <c r="E222" s="35"/>
    </row>
    <row r="223" spans="2:5" ht="18.75">
      <c r="B223" s="91"/>
      <c r="C223" s="35"/>
      <c r="D223" s="35"/>
      <c r="E223" s="35"/>
    </row>
    <row r="224" spans="2:5" ht="18.75">
      <c r="B224" s="91"/>
      <c r="C224" s="35"/>
      <c r="D224" s="35"/>
      <c r="E224" s="35"/>
    </row>
    <row r="225" spans="2:5" ht="18.75">
      <c r="B225" s="91"/>
      <c r="C225" s="35"/>
      <c r="D225" s="35"/>
      <c r="E225" s="35"/>
    </row>
    <row r="226" spans="2:5" ht="18.75">
      <c r="B226" s="91"/>
      <c r="C226" s="35"/>
      <c r="D226" s="35"/>
      <c r="E226" s="35"/>
    </row>
    <row r="227" spans="2:5" ht="18.75">
      <c r="B227" s="91"/>
      <c r="C227" s="35"/>
      <c r="D227" s="35"/>
      <c r="E227" s="35"/>
    </row>
    <row r="228" spans="2:5" ht="18.75">
      <c r="B228" s="91"/>
      <c r="C228" s="35"/>
      <c r="D228" s="35"/>
      <c r="E228" s="35"/>
    </row>
    <row r="229" spans="2:5" ht="18.75">
      <c r="B229" s="91"/>
      <c r="C229" s="35"/>
      <c r="D229" s="35"/>
      <c r="E229" s="35"/>
    </row>
    <row r="230" spans="2:5" ht="18.75">
      <c r="B230" s="91"/>
      <c r="C230" s="35"/>
      <c r="D230" s="35"/>
      <c r="E230" s="35"/>
    </row>
    <row r="231" spans="2:5" ht="18.75">
      <c r="B231" s="91"/>
      <c r="C231" s="35"/>
      <c r="D231" s="35"/>
      <c r="E231" s="35"/>
    </row>
    <row r="232" spans="2:5" ht="18.75">
      <c r="B232" s="91"/>
      <c r="C232" s="35"/>
      <c r="D232" s="35"/>
      <c r="E232" s="35"/>
    </row>
    <row r="233" spans="2:5" ht="18.75">
      <c r="B233" s="91"/>
      <c r="C233" s="35"/>
      <c r="D233" s="35"/>
      <c r="E233" s="35"/>
    </row>
    <row r="234" spans="2:5" ht="18.75">
      <c r="B234" s="91"/>
      <c r="C234" s="35"/>
      <c r="D234" s="35"/>
      <c r="E234" s="35"/>
    </row>
    <row r="235" spans="2:5" ht="18.75">
      <c r="B235" s="91"/>
      <c r="C235" s="35"/>
      <c r="D235" s="35"/>
      <c r="E235" s="35"/>
    </row>
    <row r="236" spans="2:5" ht="18.75">
      <c r="B236" s="91"/>
      <c r="C236" s="35"/>
      <c r="D236" s="35"/>
      <c r="E236" s="35"/>
    </row>
    <row r="237" spans="2:5" ht="18.75">
      <c r="B237" s="91"/>
      <c r="C237" s="35"/>
      <c r="D237" s="35"/>
      <c r="E237" s="35"/>
    </row>
    <row r="238" spans="2:5" ht="18.75">
      <c r="B238" s="91"/>
      <c r="C238" s="35"/>
      <c r="D238" s="35"/>
      <c r="E238" s="35"/>
    </row>
    <row r="239" spans="2:5" ht="18.75">
      <c r="B239" s="91"/>
      <c r="C239" s="35"/>
      <c r="D239" s="35"/>
      <c r="E239" s="35"/>
    </row>
    <row r="240" spans="2:5" ht="18.75">
      <c r="B240" s="91"/>
      <c r="C240" s="35"/>
      <c r="D240" s="35"/>
      <c r="E240" s="35"/>
    </row>
    <row r="241" spans="2:5" ht="18.75">
      <c r="B241" s="91"/>
      <c r="C241" s="35"/>
      <c r="D241" s="35"/>
      <c r="E241" s="35"/>
    </row>
    <row r="242" spans="2:5" ht="18.75">
      <c r="B242" s="91"/>
      <c r="C242" s="35"/>
      <c r="D242" s="35"/>
      <c r="E242" s="35"/>
    </row>
    <row r="243" spans="2:5" ht="18.75">
      <c r="B243" s="91"/>
      <c r="C243" s="35"/>
      <c r="D243" s="35"/>
      <c r="E243" s="35"/>
    </row>
    <row r="244" spans="2:5" ht="18.75">
      <c r="B244" s="91"/>
      <c r="C244" s="35"/>
      <c r="D244" s="35"/>
      <c r="E244" s="35"/>
    </row>
    <row r="245" spans="2:5" ht="18.75">
      <c r="B245" s="91"/>
      <c r="C245" s="35"/>
      <c r="D245" s="35"/>
      <c r="E245" s="35"/>
    </row>
  </sheetData>
  <mergeCells count="7">
    <mergeCell ref="A7:A8"/>
    <mergeCell ref="B7:B8"/>
    <mergeCell ref="C7:E7"/>
    <mergeCell ref="D1:E1"/>
    <mergeCell ref="D2:E2"/>
    <mergeCell ref="D3:E3"/>
    <mergeCell ref="A5:E5"/>
  </mergeCells>
  <printOptions/>
  <pageMargins left="0.58" right="0.27" top="0.69" bottom="0.39" header="0.5" footer="0.26"/>
  <pageSetup firstPageNumber="4" useFirstPageNumber="1" horizontalDpi="600" verticalDpi="600" orientation="portrait" paperSize="9" scale="6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H13" sqref="G13:H13"/>
    </sheetView>
  </sheetViews>
  <sheetFormatPr defaultColWidth="9.00390625" defaultRowHeight="12.75"/>
  <cols>
    <col min="1" max="1" width="12.125" style="0" customWidth="1"/>
    <col min="2" max="2" width="56.625" style="0" customWidth="1"/>
    <col min="3" max="3" width="15.75390625" style="0" customWidth="1"/>
  </cols>
  <sheetData>
    <row r="1" spans="2:3" ht="12.75" customHeight="1">
      <c r="B1" s="497" t="s">
        <v>394</v>
      </c>
      <c r="C1" s="497"/>
    </row>
    <row r="2" spans="2:3" ht="15" customHeight="1">
      <c r="B2" s="497" t="s">
        <v>190</v>
      </c>
      <c r="C2" s="497"/>
    </row>
    <row r="3" spans="2:3" ht="14.25" customHeight="1">
      <c r="B3" s="497" t="s">
        <v>652</v>
      </c>
      <c r="C3" s="497"/>
    </row>
    <row r="4" ht="15.75">
      <c r="A4" s="134"/>
    </row>
    <row r="5" ht="15.75">
      <c r="A5" s="135"/>
    </row>
    <row r="6" ht="15.75">
      <c r="A6" s="135"/>
    </row>
    <row r="7" ht="15.75">
      <c r="A7" s="135"/>
    </row>
    <row r="8" ht="15.75">
      <c r="A8" s="136" t="s">
        <v>395</v>
      </c>
    </row>
    <row r="9" ht="15.75">
      <c r="A9" s="137" t="s">
        <v>396</v>
      </c>
    </row>
    <row r="10" ht="15.75">
      <c r="A10" s="137" t="s">
        <v>397</v>
      </c>
    </row>
    <row r="11" ht="15.75">
      <c r="A11" s="138"/>
    </row>
    <row r="12" ht="15.75">
      <c r="A12" s="138"/>
    </row>
    <row r="13" ht="15.75">
      <c r="A13" s="138"/>
    </row>
    <row r="14" ht="16.5" thickBot="1">
      <c r="A14" s="138"/>
    </row>
    <row r="15" spans="1:3" ht="15.75">
      <c r="A15" s="501" t="s">
        <v>398</v>
      </c>
      <c r="B15" s="501" t="s">
        <v>399</v>
      </c>
      <c r="C15" s="139" t="s">
        <v>400</v>
      </c>
    </row>
    <row r="16" spans="1:3" ht="16.5" thickBot="1">
      <c r="A16" s="502"/>
      <c r="B16" s="502"/>
      <c r="C16" s="141" t="s">
        <v>401</v>
      </c>
    </row>
    <row r="17" spans="1:3" ht="16.5" thickBot="1">
      <c r="A17" s="140" t="s">
        <v>402</v>
      </c>
      <c r="B17" s="142" t="s">
        <v>403</v>
      </c>
      <c r="C17" s="143"/>
    </row>
    <row r="18" spans="1:3" ht="16.5" thickBot="1">
      <c r="A18" s="140"/>
      <c r="B18" s="144" t="s">
        <v>404</v>
      </c>
      <c r="C18" s="145">
        <v>148831.7</v>
      </c>
    </row>
    <row r="19" spans="1:3" ht="16.5" thickBot="1">
      <c r="A19" s="140"/>
      <c r="B19" s="144" t="s">
        <v>405</v>
      </c>
      <c r="C19" s="145">
        <v>106504.72</v>
      </c>
    </row>
    <row r="20" spans="1:3" ht="16.5" thickBot="1">
      <c r="A20" s="140"/>
      <c r="B20" s="144" t="s">
        <v>406</v>
      </c>
      <c r="C20" s="145">
        <v>75000</v>
      </c>
    </row>
    <row r="21" spans="1:3" ht="12.75">
      <c r="A21" s="501" t="s">
        <v>407</v>
      </c>
      <c r="B21" s="501" t="s">
        <v>408</v>
      </c>
      <c r="C21" s="498"/>
    </row>
    <row r="22" spans="1:3" ht="12.75">
      <c r="A22" s="503"/>
      <c r="B22" s="503"/>
      <c r="C22" s="499"/>
    </row>
    <row r="23" spans="1:3" ht="13.5" thickBot="1">
      <c r="A23" s="502"/>
      <c r="B23" s="502"/>
      <c r="C23" s="500"/>
    </row>
    <row r="24" spans="1:3" ht="16.5" thickBot="1">
      <c r="A24" s="140"/>
      <c r="B24" s="144" t="s">
        <v>404</v>
      </c>
      <c r="C24" s="145">
        <v>0</v>
      </c>
    </row>
    <row r="25" spans="1:3" ht="16.5" thickBot="1">
      <c r="A25" s="140"/>
      <c r="B25" s="144" t="s">
        <v>405</v>
      </c>
      <c r="C25" s="145">
        <v>0</v>
      </c>
    </row>
    <row r="26" spans="1:3" ht="16.5" thickBot="1">
      <c r="A26" s="140"/>
      <c r="B26" s="144" t="s">
        <v>406</v>
      </c>
      <c r="C26" s="145">
        <v>0</v>
      </c>
    </row>
  </sheetData>
  <mergeCells count="8">
    <mergeCell ref="A15:A16"/>
    <mergeCell ref="B15:B16"/>
    <mergeCell ref="A21:A23"/>
    <mergeCell ref="B21:B23"/>
    <mergeCell ref="B1:C1"/>
    <mergeCell ref="B2:C2"/>
    <mergeCell ref="B3:C3"/>
    <mergeCell ref="C21:C23"/>
  </mergeCells>
  <printOptions/>
  <pageMargins left="0.75" right="0.75" top="0.89" bottom="1" header="0.5" footer="0.5"/>
  <pageSetup firstPageNumber="74" useFirstPageNumber="1" horizontalDpi="600" verticalDpi="600" orientation="portrait" paperSize="9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4" sqref="E4"/>
    </sheetView>
  </sheetViews>
  <sheetFormatPr defaultColWidth="9.00390625" defaultRowHeight="12.75"/>
  <cols>
    <col min="2" max="2" width="42.125" style="0" customWidth="1"/>
    <col min="3" max="3" width="14.00390625" style="0" customWidth="1"/>
    <col min="4" max="4" width="16.25390625" style="0" customWidth="1"/>
  </cols>
  <sheetData>
    <row r="1" ht="15.75">
      <c r="D1" s="134" t="s">
        <v>409</v>
      </c>
    </row>
    <row r="2" ht="15.75">
      <c r="D2" s="134" t="s">
        <v>190</v>
      </c>
    </row>
    <row r="3" spans="3:4" ht="15" customHeight="1">
      <c r="C3" s="497" t="s">
        <v>652</v>
      </c>
      <c r="D3" s="497"/>
    </row>
    <row r="4" ht="15.75">
      <c r="A4" s="134"/>
    </row>
    <row r="5" ht="15.75">
      <c r="A5" s="134"/>
    </row>
    <row r="6" ht="15.75">
      <c r="A6" s="134"/>
    </row>
    <row r="7" ht="15.75">
      <c r="A7" s="134"/>
    </row>
    <row r="8" spans="1:2" ht="15.75">
      <c r="A8" s="146"/>
      <c r="B8" s="146" t="s">
        <v>410</v>
      </c>
    </row>
    <row r="9" spans="1:2" ht="15.75">
      <c r="A9" s="146"/>
      <c r="B9" s="137" t="s">
        <v>411</v>
      </c>
    </row>
    <row r="10" spans="1:2" ht="15.75">
      <c r="A10" s="146"/>
      <c r="B10" s="137" t="s">
        <v>412</v>
      </c>
    </row>
    <row r="11" ht="15.75">
      <c r="A11" s="146"/>
    </row>
    <row r="12" ht="15.75">
      <c r="A12" s="146"/>
    </row>
    <row r="13" ht="16.5" thickBot="1">
      <c r="A13" s="146"/>
    </row>
    <row r="14" spans="1:4" ht="16.5" thickBot="1">
      <c r="A14" s="504" t="s">
        <v>372</v>
      </c>
      <c r="B14" s="504" t="s">
        <v>399</v>
      </c>
      <c r="C14" s="521" t="s">
        <v>413</v>
      </c>
      <c r="D14" s="522"/>
    </row>
    <row r="15" spans="1:4" ht="12.75">
      <c r="A15" s="520"/>
      <c r="B15" s="520"/>
      <c r="C15" s="504" t="s">
        <v>258</v>
      </c>
      <c r="D15" s="504" t="s">
        <v>259</v>
      </c>
    </row>
    <row r="16" spans="1:4" ht="13.5" thickBot="1">
      <c r="A16" s="505"/>
      <c r="B16" s="505"/>
      <c r="C16" s="505"/>
      <c r="D16" s="505"/>
    </row>
    <row r="17" spans="1:4" ht="12.75">
      <c r="A17" s="504" t="s">
        <v>402</v>
      </c>
      <c r="B17" s="508" t="s">
        <v>403</v>
      </c>
      <c r="C17" s="509"/>
      <c r="D17" s="510"/>
    </row>
    <row r="18" spans="1:4" ht="13.5" thickBot="1">
      <c r="A18" s="505"/>
      <c r="B18" s="511"/>
      <c r="C18" s="512"/>
      <c r="D18" s="513"/>
    </row>
    <row r="19" spans="1:5" ht="16.5" thickBot="1">
      <c r="A19" s="148"/>
      <c r="B19" s="149" t="s">
        <v>414</v>
      </c>
      <c r="C19" s="143">
        <v>180336.4</v>
      </c>
      <c r="D19" s="143">
        <f>SUM(C19+C20-C21)</f>
        <v>273653.7</v>
      </c>
      <c r="E19" s="150"/>
    </row>
    <row r="20" spans="1:4" ht="16.5" thickBot="1">
      <c r="A20" s="148"/>
      <c r="B20" s="149" t="s">
        <v>405</v>
      </c>
      <c r="C20" s="143">
        <v>243236.6</v>
      </c>
      <c r="D20" s="143">
        <v>191017.8</v>
      </c>
    </row>
    <row r="21" spans="1:4" ht="16.5" thickBot="1">
      <c r="A21" s="148"/>
      <c r="B21" s="149" t="s">
        <v>406</v>
      </c>
      <c r="C21" s="143">
        <v>149919.3</v>
      </c>
      <c r="D21" s="143">
        <v>72107.3</v>
      </c>
    </row>
    <row r="22" spans="1:4" ht="12.75">
      <c r="A22" s="504" t="s">
        <v>407</v>
      </c>
      <c r="B22" s="514" t="s">
        <v>408</v>
      </c>
      <c r="C22" s="515"/>
      <c r="D22" s="516"/>
    </row>
    <row r="23" spans="1:4" ht="24" customHeight="1" thickBot="1">
      <c r="A23" s="505"/>
      <c r="B23" s="517"/>
      <c r="C23" s="518"/>
      <c r="D23" s="519"/>
    </row>
    <row r="24" spans="1:4" ht="12.75">
      <c r="A24" s="504"/>
      <c r="B24" s="506" t="s">
        <v>414</v>
      </c>
      <c r="C24" s="498">
        <v>0</v>
      </c>
      <c r="D24" s="498">
        <v>0</v>
      </c>
    </row>
    <row r="25" spans="1:4" ht="13.5" thickBot="1">
      <c r="A25" s="505"/>
      <c r="B25" s="507"/>
      <c r="C25" s="500"/>
      <c r="D25" s="500"/>
    </row>
    <row r="26" spans="1:4" ht="16.5" thickBot="1">
      <c r="A26" s="148"/>
      <c r="B26" s="149" t="s">
        <v>405</v>
      </c>
      <c r="C26" s="143">
        <v>50000</v>
      </c>
      <c r="D26" s="143">
        <v>50000</v>
      </c>
    </row>
    <row r="27" spans="1:4" ht="16.5" thickBot="1">
      <c r="A27" s="148"/>
      <c r="B27" s="149" t="s">
        <v>406</v>
      </c>
      <c r="C27" s="143">
        <v>50000</v>
      </c>
      <c r="D27" s="143">
        <v>50000</v>
      </c>
    </row>
    <row r="28" ht="15.75">
      <c r="A28" s="146"/>
    </row>
  </sheetData>
  <mergeCells count="14">
    <mergeCell ref="B14:B16"/>
    <mergeCell ref="C14:D14"/>
    <mergeCell ref="C15:C16"/>
    <mergeCell ref="D15:D16"/>
    <mergeCell ref="C3:D3"/>
    <mergeCell ref="A24:A25"/>
    <mergeCell ref="B24:B25"/>
    <mergeCell ref="C24:C25"/>
    <mergeCell ref="D24:D25"/>
    <mergeCell ref="A17:A18"/>
    <mergeCell ref="B17:D18"/>
    <mergeCell ref="A22:A23"/>
    <mergeCell ref="B22:D23"/>
    <mergeCell ref="A14:A16"/>
  </mergeCells>
  <printOptions/>
  <pageMargins left="0.75" right="0.57" top="0.79" bottom="1" header="0.5" footer="0.5"/>
  <pageSetup firstPageNumber="75" useFirstPageNumber="1" horizontalDpi="600" verticalDpi="600" orientation="portrait" paperSize="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G5" sqref="G5"/>
    </sheetView>
  </sheetViews>
  <sheetFormatPr defaultColWidth="9.00390625" defaultRowHeight="12.75"/>
  <cols>
    <col min="2" max="2" width="53.125" style="0" customWidth="1"/>
    <col min="3" max="3" width="20.625" style="0" customWidth="1"/>
  </cols>
  <sheetData>
    <row r="1" spans="1:3" ht="15.75">
      <c r="A1" s="134"/>
      <c r="C1" s="134" t="s">
        <v>415</v>
      </c>
    </row>
    <row r="2" spans="1:3" ht="15.75">
      <c r="A2" s="134"/>
      <c r="B2" s="497" t="s">
        <v>190</v>
      </c>
      <c r="C2" s="497"/>
    </row>
    <row r="3" spans="1:3" ht="15.75">
      <c r="A3" s="134"/>
      <c r="B3" s="497" t="s">
        <v>652</v>
      </c>
      <c r="C3" s="497"/>
    </row>
    <row r="4" ht="15.75">
      <c r="A4" s="134"/>
    </row>
    <row r="5" ht="15.75">
      <c r="A5" s="134"/>
    </row>
    <row r="6" ht="15.75">
      <c r="A6" s="134"/>
    </row>
    <row r="7" ht="15.75">
      <c r="A7" s="134"/>
    </row>
    <row r="8" ht="15.75">
      <c r="A8" s="134"/>
    </row>
    <row r="9" spans="1:3" ht="35.25" customHeight="1">
      <c r="A9" s="523" t="s">
        <v>416</v>
      </c>
      <c r="B9" s="496"/>
      <c r="C9" s="496"/>
    </row>
    <row r="10" ht="15.75">
      <c r="A10" s="146"/>
    </row>
    <row r="11" ht="15.75">
      <c r="A11" s="146"/>
    </row>
    <row r="12" ht="16.5" thickBot="1">
      <c r="A12" s="146"/>
    </row>
    <row r="13" spans="1:3" ht="46.5" customHeight="1" thickBot="1">
      <c r="A13" s="151" t="s">
        <v>398</v>
      </c>
      <c r="B13" s="147" t="s">
        <v>417</v>
      </c>
      <c r="C13" s="147" t="s">
        <v>413</v>
      </c>
    </row>
    <row r="14" spans="1:3" ht="29.25" customHeight="1" thickBot="1">
      <c r="A14" s="140" t="s">
        <v>402</v>
      </c>
      <c r="B14" s="142" t="s">
        <v>418</v>
      </c>
      <c r="C14" s="143">
        <f>SUM(C15:C16)</f>
        <v>180336.4</v>
      </c>
    </row>
    <row r="15" spans="1:3" ht="16.5" thickBot="1">
      <c r="A15" s="152" t="s">
        <v>419</v>
      </c>
      <c r="B15" s="144" t="s">
        <v>403</v>
      </c>
      <c r="C15" s="153">
        <v>180336.4</v>
      </c>
    </row>
    <row r="16" spans="1:3" ht="32.25" thickBot="1">
      <c r="A16" s="152" t="s">
        <v>420</v>
      </c>
      <c r="B16" s="144" t="s">
        <v>421</v>
      </c>
      <c r="C16" s="145">
        <v>0</v>
      </c>
    </row>
    <row r="17" spans="1:3" ht="29.25" customHeight="1" thickBot="1">
      <c r="A17" s="140" t="s">
        <v>407</v>
      </c>
      <c r="B17" s="142" t="s">
        <v>422</v>
      </c>
      <c r="C17" s="143">
        <f>SUM(C18:C19)</f>
        <v>232946.59999999998</v>
      </c>
    </row>
    <row r="18" spans="1:3" ht="16.5" thickBot="1">
      <c r="A18" s="152" t="s">
        <v>423</v>
      </c>
      <c r="B18" s="144" t="s">
        <v>424</v>
      </c>
      <c r="C18" s="153">
        <v>149772.8</v>
      </c>
    </row>
    <row r="19" spans="1:3" ht="16.5" thickBot="1">
      <c r="A19" s="152" t="s">
        <v>425</v>
      </c>
      <c r="B19" s="144" t="s">
        <v>426</v>
      </c>
      <c r="C19" s="153">
        <v>83173.8</v>
      </c>
    </row>
    <row r="20" spans="1:3" ht="27" customHeight="1" thickBot="1">
      <c r="A20" s="154"/>
      <c r="B20" s="142" t="s">
        <v>427</v>
      </c>
      <c r="C20" s="143">
        <f>SUM(C14+C17)</f>
        <v>413283</v>
      </c>
    </row>
    <row r="21" ht="15.75">
      <c r="A21" s="138"/>
    </row>
  </sheetData>
  <mergeCells count="3">
    <mergeCell ref="A9:C9"/>
    <mergeCell ref="B2:C2"/>
    <mergeCell ref="B3:C3"/>
  </mergeCells>
  <printOptions/>
  <pageMargins left="0.75" right="0.52" top="0.79" bottom="1" header="0.5" footer="0.5"/>
  <pageSetup firstPageNumber="76" useFirstPageNumber="1" horizontalDpi="600" verticalDpi="600" orientation="portrait" paperSize="9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G7" sqref="G7"/>
    </sheetView>
  </sheetViews>
  <sheetFormatPr defaultColWidth="9.00390625" defaultRowHeight="12.75"/>
  <cols>
    <col min="2" max="2" width="36.125" style="0" customWidth="1"/>
    <col min="3" max="3" width="22.625" style="0" customWidth="1"/>
    <col min="4" max="4" width="22.375" style="0" customWidth="1"/>
  </cols>
  <sheetData>
    <row r="1" spans="1:4" ht="15.75">
      <c r="A1" s="134"/>
      <c r="D1" s="134" t="s">
        <v>428</v>
      </c>
    </row>
    <row r="2" spans="1:4" ht="15.75">
      <c r="A2" s="134"/>
      <c r="D2" s="134" t="s">
        <v>190</v>
      </c>
    </row>
    <row r="3" spans="1:4" ht="15.75">
      <c r="A3" s="134"/>
      <c r="C3" s="497" t="s">
        <v>652</v>
      </c>
      <c r="D3" s="497"/>
    </row>
    <row r="4" ht="15.75">
      <c r="A4" s="134"/>
    </row>
    <row r="5" ht="15.75">
      <c r="A5" s="134"/>
    </row>
    <row r="6" ht="15.75">
      <c r="A6" s="134"/>
    </row>
    <row r="7" spans="1:4" ht="49.5" customHeight="1">
      <c r="A7" s="523" t="s">
        <v>429</v>
      </c>
      <c r="B7" s="524"/>
      <c r="C7" s="524"/>
      <c r="D7" s="524"/>
    </row>
    <row r="8" ht="15.75">
      <c r="A8" s="146"/>
    </row>
    <row r="9" ht="15.75">
      <c r="A9" s="146"/>
    </row>
    <row r="10" ht="15.75">
      <c r="A10" s="146"/>
    </row>
    <row r="11" ht="16.5" thickBot="1">
      <c r="A11" s="146"/>
    </row>
    <row r="12" spans="1:4" ht="31.5" customHeight="1" thickBot="1">
      <c r="A12" s="504" t="s">
        <v>372</v>
      </c>
      <c r="B12" s="504" t="s">
        <v>430</v>
      </c>
      <c r="C12" s="521" t="s">
        <v>431</v>
      </c>
      <c r="D12" s="522"/>
    </row>
    <row r="13" spans="1:4" ht="24.75" customHeight="1" thickBot="1">
      <c r="A13" s="505"/>
      <c r="B13" s="505"/>
      <c r="C13" s="141" t="s">
        <v>432</v>
      </c>
      <c r="D13" s="141" t="s">
        <v>433</v>
      </c>
    </row>
    <row r="14" spans="1:4" ht="40.5" customHeight="1" thickBot="1">
      <c r="A14" s="148" t="s">
        <v>402</v>
      </c>
      <c r="B14" s="141" t="s">
        <v>434</v>
      </c>
      <c r="C14" s="143">
        <f>SUM(C15:C16)</f>
        <v>273653.7</v>
      </c>
      <c r="D14" s="143">
        <f>SUM(D15:D16)</f>
        <v>392564.2</v>
      </c>
    </row>
    <row r="15" spans="1:4" ht="16.5" thickBot="1">
      <c r="A15" s="152" t="s">
        <v>419</v>
      </c>
      <c r="B15" s="144" t="s">
        <v>403</v>
      </c>
      <c r="C15" s="143">
        <v>273653.7</v>
      </c>
      <c r="D15" s="143">
        <v>392564.2</v>
      </c>
    </row>
    <row r="16" spans="1:4" ht="32.25" thickBot="1">
      <c r="A16" s="152" t="s">
        <v>420</v>
      </c>
      <c r="B16" s="144" t="s">
        <v>421</v>
      </c>
      <c r="C16" s="143">
        <v>0</v>
      </c>
      <c r="D16" s="143">
        <v>0</v>
      </c>
    </row>
    <row r="17" spans="1:4" ht="29.25" customHeight="1" thickBot="1">
      <c r="A17" s="140" t="s">
        <v>407</v>
      </c>
      <c r="B17" s="142" t="s">
        <v>422</v>
      </c>
      <c r="C17" s="143">
        <f>SUM(C18:C19)</f>
        <v>201588.59999999998</v>
      </c>
      <c r="D17" s="143">
        <f>SUM(D18:D19)</f>
        <v>135628.8</v>
      </c>
    </row>
    <row r="18" spans="1:4" ht="16.5" thickBot="1">
      <c r="A18" s="152" t="s">
        <v>423</v>
      </c>
      <c r="B18" s="144" t="s">
        <v>424</v>
      </c>
      <c r="C18" s="153">
        <v>146544.8</v>
      </c>
      <c r="D18" s="153">
        <v>95585</v>
      </c>
    </row>
    <row r="19" spans="1:4" ht="16.5" thickBot="1">
      <c r="A19" s="152" t="s">
        <v>425</v>
      </c>
      <c r="B19" s="144" t="s">
        <v>426</v>
      </c>
      <c r="C19" s="145">
        <v>55043.8</v>
      </c>
      <c r="D19" s="145">
        <v>40043.8</v>
      </c>
    </row>
    <row r="20" spans="1:4" ht="16.5" thickBot="1">
      <c r="A20" s="154"/>
      <c r="B20" s="142" t="s">
        <v>427</v>
      </c>
      <c r="C20" s="143">
        <f>SUM(C14+C17)</f>
        <v>475242.3</v>
      </c>
      <c r="D20" s="143">
        <f>SUM(D14+D17)</f>
        <v>528193</v>
      </c>
    </row>
    <row r="21" ht="15.75">
      <c r="A21" s="146"/>
    </row>
  </sheetData>
  <mergeCells count="5">
    <mergeCell ref="C3:D3"/>
    <mergeCell ref="A12:A13"/>
    <mergeCell ref="B12:B13"/>
    <mergeCell ref="C12:D12"/>
    <mergeCell ref="A7:D7"/>
  </mergeCells>
  <printOptions/>
  <pageMargins left="0.75" right="0.38" top="0.88" bottom="1" header="0.5" footer="0.5"/>
  <pageSetup firstPageNumber="77" useFirstPageNumber="1" horizontalDpi="600" verticalDpi="600" orientation="portrait" paperSize="9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17" sqref="A17"/>
    </sheetView>
  </sheetViews>
  <sheetFormatPr defaultColWidth="9.125" defaultRowHeight="12.75"/>
  <cols>
    <col min="1" max="1" width="72.25390625" style="322" customWidth="1"/>
    <col min="2" max="2" width="6.00390625" style="322" customWidth="1"/>
    <col min="3" max="3" width="6.375" style="322" customWidth="1"/>
    <col min="4" max="4" width="5.125" style="322" customWidth="1"/>
    <col min="5" max="5" width="15.25390625" style="322" customWidth="1"/>
    <col min="6" max="234" width="9.125" style="322" customWidth="1"/>
    <col min="235" max="16384" width="9.125" style="322" customWidth="1"/>
  </cols>
  <sheetData>
    <row r="1" spans="3:5" ht="15">
      <c r="C1" s="531" t="s">
        <v>435</v>
      </c>
      <c r="D1" s="531"/>
      <c r="E1" s="531"/>
    </row>
    <row r="2" spans="3:5" ht="15">
      <c r="C2" s="532" t="s">
        <v>190</v>
      </c>
      <c r="D2" s="532"/>
      <c r="E2" s="532"/>
    </row>
    <row r="3" spans="3:5" ht="15">
      <c r="C3" s="532" t="s">
        <v>652</v>
      </c>
      <c r="D3" s="532"/>
      <c r="E3" s="532"/>
    </row>
    <row r="4" spans="1:5" ht="14.25">
      <c r="A4" s="299" t="s">
        <v>350</v>
      </c>
      <c r="B4" s="323"/>
      <c r="C4" s="323"/>
      <c r="D4" s="323"/>
      <c r="E4" s="323"/>
    </row>
    <row r="5" spans="1:5" ht="14.25">
      <c r="A5" s="528" t="s">
        <v>351</v>
      </c>
      <c r="B5" s="529"/>
      <c r="C5" s="529"/>
      <c r="D5" s="529"/>
      <c r="E5" s="529"/>
    </row>
    <row r="6" spans="1:5" ht="28.5" customHeight="1">
      <c r="A6" s="530"/>
      <c r="B6" s="529"/>
      <c r="C6" s="529"/>
      <c r="D6" s="529"/>
      <c r="E6" s="529"/>
    </row>
    <row r="7" spans="1:5" ht="2.25" customHeight="1" thickBot="1">
      <c r="A7" s="530"/>
      <c r="B7" s="529"/>
      <c r="C7" s="529"/>
      <c r="D7" s="529"/>
      <c r="E7" s="529"/>
    </row>
    <row r="8" spans="1:5" ht="14.25">
      <c r="A8" s="324"/>
      <c r="B8" s="525" t="s">
        <v>352</v>
      </c>
      <c r="C8" s="526"/>
      <c r="D8" s="527"/>
      <c r="E8" s="325"/>
    </row>
    <row r="9" spans="1:5" ht="43.5" thickBot="1">
      <c r="A9" s="326" t="s">
        <v>337</v>
      </c>
      <c r="B9" s="327" t="s">
        <v>353</v>
      </c>
      <c r="C9" s="328" t="s">
        <v>192</v>
      </c>
      <c r="D9" s="328" t="s">
        <v>193</v>
      </c>
      <c r="E9" s="329" t="s">
        <v>354</v>
      </c>
    </row>
    <row r="10" spans="1:5" ht="15" thickBot="1">
      <c r="A10" s="324">
        <v>1</v>
      </c>
      <c r="B10" s="330">
        <v>2</v>
      </c>
      <c r="C10" s="331">
        <v>3</v>
      </c>
      <c r="D10" s="332">
        <v>4</v>
      </c>
      <c r="E10" s="333">
        <v>5</v>
      </c>
    </row>
    <row r="11" spans="1:5" ht="14.25">
      <c r="A11" s="334" t="s">
        <v>345</v>
      </c>
      <c r="B11" s="335">
        <v>40</v>
      </c>
      <c r="C11" s="336">
        <v>0</v>
      </c>
      <c r="D11" s="336">
        <v>0</v>
      </c>
      <c r="E11" s="337">
        <f>E12+E21+E33</f>
        <v>106362.9</v>
      </c>
    </row>
    <row r="12" spans="1:5" ht="14.25">
      <c r="A12" s="338" t="s">
        <v>208</v>
      </c>
      <c r="B12" s="339">
        <v>40</v>
      </c>
      <c r="C12" s="340">
        <v>4</v>
      </c>
      <c r="D12" s="340">
        <v>0</v>
      </c>
      <c r="E12" s="341">
        <f>E13+E17+E15</f>
        <v>77051.9</v>
      </c>
    </row>
    <row r="13" spans="1:5" ht="14.25">
      <c r="A13" s="342" t="s">
        <v>210</v>
      </c>
      <c r="B13" s="343">
        <v>40</v>
      </c>
      <c r="C13" s="344">
        <v>4</v>
      </c>
      <c r="D13" s="344">
        <v>8</v>
      </c>
      <c r="E13" s="345">
        <f>E14</f>
        <v>26283.1</v>
      </c>
    </row>
    <row r="14" spans="1:5" ht="30">
      <c r="A14" s="346" t="s">
        <v>355</v>
      </c>
      <c r="B14" s="347">
        <v>40</v>
      </c>
      <c r="C14" s="348">
        <v>4</v>
      </c>
      <c r="D14" s="348">
        <v>8</v>
      </c>
      <c r="E14" s="349">
        <v>26283.1</v>
      </c>
    </row>
    <row r="15" spans="1:5" ht="14.25">
      <c r="A15" s="342" t="s">
        <v>356</v>
      </c>
      <c r="B15" s="343">
        <v>40</v>
      </c>
      <c r="C15" s="344">
        <v>4</v>
      </c>
      <c r="D15" s="344">
        <v>9</v>
      </c>
      <c r="E15" s="345">
        <f>SUM(E16:E16)</f>
        <v>50282.8</v>
      </c>
    </row>
    <row r="16" spans="1:5" ht="27" customHeight="1">
      <c r="A16" s="350" t="s">
        <v>357</v>
      </c>
      <c r="B16" s="347">
        <v>40</v>
      </c>
      <c r="C16" s="348">
        <v>4</v>
      </c>
      <c r="D16" s="348">
        <v>9</v>
      </c>
      <c r="E16" s="349">
        <v>50282.8</v>
      </c>
    </row>
    <row r="17" spans="1:5" ht="14.25">
      <c r="A17" s="342" t="s">
        <v>213</v>
      </c>
      <c r="B17" s="343">
        <v>40</v>
      </c>
      <c r="C17" s="344">
        <v>4</v>
      </c>
      <c r="D17" s="344">
        <v>12</v>
      </c>
      <c r="E17" s="345">
        <v>486</v>
      </c>
    </row>
    <row r="18" spans="1:5" ht="60">
      <c r="A18" s="346" t="s">
        <v>358</v>
      </c>
      <c r="B18" s="347">
        <v>40</v>
      </c>
      <c r="C18" s="348">
        <v>4</v>
      </c>
      <c r="D18" s="348">
        <v>12</v>
      </c>
      <c r="E18" s="349">
        <v>426</v>
      </c>
    </row>
    <row r="19" spans="1:5" ht="45">
      <c r="A19" s="346" t="s">
        <v>359</v>
      </c>
      <c r="B19" s="347">
        <v>40</v>
      </c>
      <c r="C19" s="348">
        <v>4</v>
      </c>
      <c r="D19" s="348">
        <v>12</v>
      </c>
      <c r="E19" s="349">
        <v>30</v>
      </c>
    </row>
    <row r="20" spans="1:5" ht="30">
      <c r="A20" s="346" t="s">
        <v>360</v>
      </c>
      <c r="B20" s="347">
        <v>40</v>
      </c>
      <c r="C20" s="348">
        <v>4</v>
      </c>
      <c r="D20" s="348">
        <v>12</v>
      </c>
      <c r="E20" s="349">
        <v>30</v>
      </c>
    </row>
    <row r="21" spans="1:5" ht="14.25">
      <c r="A21" s="338" t="s">
        <v>214</v>
      </c>
      <c r="B21" s="339">
        <v>40</v>
      </c>
      <c r="C21" s="340">
        <v>5</v>
      </c>
      <c r="D21" s="340">
        <v>0</v>
      </c>
      <c r="E21" s="341">
        <f>E22+E25+E31</f>
        <v>29061</v>
      </c>
    </row>
    <row r="22" spans="1:5" ht="14.25">
      <c r="A22" s="342" t="s">
        <v>215</v>
      </c>
      <c r="B22" s="343">
        <v>40</v>
      </c>
      <c r="C22" s="344">
        <v>5</v>
      </c>
      <c r="D22" s="344">
        <v>1</v>
      </c>
      <c r="E22" s="345">
        <f>E23+E24</f>
        <v>7315</v>
      </c>
    </row>
    <row r="23" spans="1:5" ht="45">
      <c r="A23" s="346" t="s">
        <v>369</v>
      </c>
      <c r="B23" s="347">
        <v>40</v>
      </c>
      <c r="C23" s="348">
        <v>5</v>
      </c>
      <c r="D23" s="348">
        <v>1</v>
      </c>
      <c r="E23" s="349">
        <v>3333</v>
      </c>
    </row>
    <row r="24" spans="1:5" ht="30">
      <c r="A24" s="346" t="s">
        <v>370</v>
      </c>
      <c r="B24" s="347">
        <v>40</v>
      </c>
      <c r="C24" s="348">
        <v>5</v>
      </c>
      <c r="D24" s="348">
        <v>1</v>
      </c>
      <c r="E24" s="349">
        <v>3982</v>
      </c>
    </row>
    <row r="25" spans="1:5" ht="14.25">
      <c r="A25" s="342" t="s">
        <v>216</v>
      </c>
      <c r="B25" s="343">
        <v>40</v>
      </c>
      <c r="C25" s="344">
        <v>5</v>
      </c>
      <c r="D25" s="344">
        <v>2</v>
      </c>
      <c r="E25" s="345">
        <f>SUM(E26:E28)+6776+357</f>
        <v>18619</v>
      </c>
    </row>
    <row r="26" spans="1:5" ht="45">
      <c r="A26" s="346" t="s">
        <v>361</v>
      </c>
      <c r="B26" s="347">
        <v>40</v>
      </c>
      <c r="C26" s="348">
        <v>5</v>
      </c>
      <c r="D26" s="348">
        <v>2</v>
      </c>
      <c r="E26" s="349">
        <v>5420</v>
      </c>
    </row>
    <row r="27" spans="1:5" ht="45">
      <c r="A27" s="346" t="s">
        <v>362</v>
      </c>
      <c r="B27" s="347">
        <v>40</v>
      </c>
      <c r="C27" s="348">
        <v>5</v>
      </c>
      <c r="D27" s="348">
        <v>2</v>
      </c>
      <c r="E27" s="349">
        <v>3717</v>
      </c>
    </row>
    <row r="28" spans="1:5" ht="45">
      <c r="A28" s="346" t="s">
        <v>363</v>
      </c>
      <c r="B28" s="347">
        <v>40</v>
      </c>
      <c r="C28" s="348">
        <v>5</v>
      </c>
      <c r="D28" s="348">
        <v>2</v>
      </c>
      <c r="E28" s="349">
        <v>2349</v>
      </c>
    </row>
    <row r="29" spans="1:5" ht="75">
      <c r="A29" s="346" t="s">
        <v>366</v>
      </c>
      <c r="B29" s="347">
        <v>40</v>
      </c>
      <c r="C29" s="348">
        <v>5</v>
      </c>
      <c r="D29" s="348">
        <v>2</v>
      </c>
      <c r="E29" s="351">
        <v>6634.1</v>
      </c>
    </row>
    <row r="30" spans="1:5" ht="75">
      <c r="A30" s="346" t="s">
        <v>367</v>
      </c>
      <c r="B30" s="347">
        <v>40</v>
      </c>
      <c r="C30" s="348">
        <v>5</v>
      </c>
      <c r="D30" s="348">
        <v>2</v>
      </c>
      <c r="E30" s="351">
        <v>357</v>
      </c>
    </row>
    <row r="31" spans="1:5" ht="14.25">
      <c r="A31" s="352" t="s">
        <v>217</v>
      </c>
      <c r="B31" s="343">
        <v>40</v>
      </c>
      <c r="C31" s="344">
        <v>5</v>
      </c>
      <c r="D31" s="344">
        <v>3</v>
      </c>
      <c r="E31" s="353">
        <f>E32</f>
        <v>3127</v>
      </c>
    </row>
    <row r="32" spans="1:5" ht="29.25" customHeight="1">
      <c r="A32" s="350" t="s">
        <v>364</v>
      </c>
      <c r="B32" s="347">
        <v>40</v>
      </c>
      <c r="C32" s="348">
        <v>5</v>
      </c>
      <c r="D32" s="348">
        <v>3</v>
      </c>
      <c r="E32" s="354">
        <v>3127</v>
      </c>
    </row>
    <row r="33" spans="1:5" ht="18" customHeight="1">
      <c r="A33" s="355" t="s">
        <v>238</v>
      </c>
      <c r="B33" s="356">
        <v>40</v>
      </c>
      <c r="C33" s="357">
        <v>10</v>
      </c>
      <c r="D33" s="357">
        <v>0</v>
      </c>
      <c r="E33" s="358">
        <f>E34</f>
        <v>250</v>
      </c>
    </row>
    <row r="34" spans="1:5" ht="17.25" customHeight="1">
      <c r="A34" s="359" t="s">
        <v>242</v>
      </c>
      <c r="B34" s="343">
        <v>40</v>
      </c>
      <c r="C34" s="360">
        <v>10</v>
      </c>
      <c r="D34" s="361">
        <v>6</v>
      </c>
      <c r="E34" s="353">
        <f>E35</f>
        <v>250</v>
      </c>
    </row>
    <row r="35" spans="1:5" ht="45">
      <c r="A35" s="350" t="s">
        <v>365</v>
      </c>
      <c r="B35" s="347">
        <v>40</v>
      </c>
      <c r="C35" s="362">
        <v>10</v>
      </c>
      <c r="D35" s="363">
        <v>6</v>
      </c>
      <c r="E35" s="364">
        <v>250</v>
      </c>
    </row>
    <row r="36" spans="1:5" ht="20.25" customHeight="1" thickBot="1">
      <c r="A36" s="365" t="s">
        <v>252</v>
      </c>
      <c r="B36" s="366"/>
      <c r="C36" s="366"/>
      <c r="D36" s="367"/>
      <c r="E36" s="368">
        <f>E11</f>
        <v>106362.9</v>
      </c>
    </row>
  </sheetData>
  <mergeCells count="5">
    <mergeCell ref="B8:D8"/>
    <mergeCell ref="A5:E7"/>
    <mergeCell ref="C1:E1"/>
    <mergeCell ref="C2:E2"/>
    <mergeCell ref="C3:E3"/>
  </mergeCells>
  <printOptions/>
  <pageMargins left="0.86" right="0.34" top="0.34" bottom="0.19" header="0.17" footer="0.17"/>
  <pageSetup firstPageNumber="78" useFirstPageNumber="1" fitToHeight="0" horizontalDpi="180" verticalDpi="180" orientation="portrait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6"/>
  <sheetViews>
    <sheetView showGridLines="0" workbookViewId="0" topLeftCell="A1">
      <selection activeCell="K6" sqref="K6"/>
    </sheetView>
  </sheetViews>
  <sheetFormatPr defaultColWidth="9.125" defaultRowHeight="12.75"/>
  <cols>
    <col min="1" max="1" width="41.375" style="3" customWidth="1"/>
    <col min="2" max="2" width="4.75390625" style="3" customWidth="1"/>
    <col min="3" max="3" width="6.375" style="3" customWidth="1"/>
    <col min="4" max="4" width="6.125" style="3" customWidth="1"/>
    <col min="5" max="5" width="12.875" style="3" customWidth="1"/>
    <col min="6" max="6" width="6.25390625" style="3" customWidth="1"/>
    <col min="7" max="7" width="16.75390625" style="27" customWidth="1"/>
    <col min="8" max="8" width="19.625" style="27" customWidth="1"/>
    <col min="9" max="224" width="9.125" style="3" customWidth="1"/>
    <col min="225" max="16384" width="9.125" style="3" customWidth="1"/>
  </cols>
  <sheetData>
    <row r="1" spans="1:8" ht="15.75">
      <c r="A1" s="155"/>
      <c r="B1" s="155"/>
      <c r="C1" s="155"/>
      <c r="D1" s="155"/>
      <c r="E1" s="155"/>
      <c r="F1" s="155"/>
      <c r="G1" s="481" t="s">
        <v>48</v>
      </c>
      <c r="H1" s="481"/>
    </row>
    <row r="2" spans="1:8" ht="15.75">
      <c r="A2" s="156"/>
      <c r="B2" s="156"/>
      <c r="C2" s="156"/>
      <c r="D2" s="156"/>
      <c r="E2" s="156"/>
      <c r="F2" s="156"/>
      <c r="G2" s="481" t="s">
        <v>190</v>
      </c>
      <c r="H2" s="481"/>
    </row>
    <row r="3" spans="1:8" ht="15.75">
      <c r="A3" s="156"/>
      <c r="B3" s="156"/>
      <c r="C3" s="156"/>
      <c r="D3" s="156"/>
      <c r="E3" s="156"/>
      <c r="F3" s="156"/>
      <c r="G3" s="481" t="s">
        <v>652</v>
      </c>
      <c r="H3" s="481"/>
    </row>
    <row r="4" spans="1:8" ht="15.75">
      <c r="A4" s="156"/>
      <c r="B4" s="156"/>
      <c r="C4" s="156"/>
      <c r="D4" s="156"/>
      <c r="E4" s="156"/>
      <c r="F4" s="156"/>
      <c r="G4" s="182"/>
      <c r="H4" s="182"/>
    </row>
    <row r="5" spans="1:8" ht="12.75">
      <c r="A5" s="482" t="s">
        <v>219</v>
      </c>
      <c r="B5" s="482"/>
      <c r="C5" s="482"/>
      <c r="D5" s="482"/>
      <c r="E5" s="482"/>
      <c r="F5" s="482"/>
      <c r="G5" s="482"/>
      <c r="H5" s="482"/>
    </row>
    <row r="6" spans="1:8" ht="12.75">
      <c r="A6" s="482"/>
      <c r="B6" s="482"/>
      <c r="C6" s="482"/>
      <c r="D6" s="482"/>
      <c r="E6" s="482"/>
      <c r="F6" s="482"/>
      <c r="G6" s="482"/>
      <c r="H6" s="482"/>
    </row>
    <row r="7" spans="1:8" ht="12.75">
      <c r="A7" s="482"/>
      <c r="B7" s="482"/>
      <c r="C7" s="482"/>
      <c r="D7" s="482"/>
      <c r="E7" s="482"/>
      <c r="F7" s="482"/>
      <c r="G7" s="482"/>
      <c r="H7" s="482"/>
    </row>
    <row r="8" spans="1:8" ht="12.75">
      <c r="A8" s="25"/>
      <c r="B8" s="25"/>
      <c r="C8" s="25"/>
      <c r="D8" s="25"/>
      <c r="E8" s="25"/>
      <c r="F8" s="25"/>
      <c r="G8" s="183"/>
      <c r="H8" s="183"/>
    </row>
    <row r="9" spans="1:8" ht="12.75">
      <c r="A9" s="7"/>
      <c r="B9" s="2"/>
      <c r="C9" s="7"/>
      <c r="D9" s="7"/>
      <c r="E9" s="7"/>
      <c r="F9" s="7"/>
      <c r="G9" s="183"/>
      <c r="H9" s="183"/>
    </row>
    <row r="10" spans="1:8" ht="12.75">
      <c r="A10" s="6"/>
      <c r="B10" s="486" t="s">
        <v>352</v>
      </c>
      <c r="C10" s="486"/>
      <c r="D10" s="486"/>
      <c r="E10" s="486"/>
      <c r="F10" s="486"/>
      <c r="G10" s="487"/>
      <c r="H10" s="487"/>
    </row>
    <row r="11" spans="1:8" ht="12.75">
      <c r="A11" s="8"/>
      <c r="B11" s="483" t="s">
        <v>353</v>
      </c>
      <c r="C11" s="157" t="s">
        <v>436</v>
      </c>
      <c r="D11" s="9"/>
      <c r="E11" s="9"/>
      <c r="F11" s="10"/>
      <c r="G11" s="184"/>
      <c r="H11" s="485" t="s">
        <v>437</v>
      </c>
    </row>
    <row r="12" spans="1:8" ht="44.25" customHeight="1" thickBot="1">
      <c r="A12" s="11"/>
      <c r="B12" s="484"/>
      <c r="C12" s="158" t="s">
        <v>192</v>
      </c>
      <c r="D12" s="159" t="s">
        <v>193</v>
      </c>
      <c r="E12" s="160" t="s">
        <v>194</v>
      </c>
      <c r="F12" s="12" t="s">
        <v>195</v>
      </c>
      <c r="G12" s="185" t="s">
        <v>47</v>
      </c>
      <c r="H12" s="485"/>
    </row>
    <row r="13" spans="1:8" ht="13.5" thickBot="1">
      <c r="A13" s="13">
        <v>1</v>
      </c>
      <c r="B13" s="161">
        <v>2</v>
      </c>
      <c r="C13" s="15">
        <v>3</v>
      </c>
      <c r="D13" s="16">
        <v>4</v>
      </c>
      <c r="E13" s="14">
        <v>5</v>
      </c>
      <c r="F13" s="162">
        <v>6</v>
      </c>
      <c r="G13" s="162">
        <v>7</v>
      </c>
      <c r="H13" s="162">
        <v>8</v>
      </c>
    </row>
    <row r="14" spans="1:8" ht="12.75">
      <c r="A14" s="178" t="s">
        <v>438</v>
      </c>
      <c r="B14" s="163">
        <v>11</v>
      </c>
      <c r="C14" s="17">
        <v>0</v>
      </c>
      <c r="D14" s="18">
        <v>0</v>
      </c>
      <c r="E14" s="164">
        <v>0</v>
      </c>
      <c r="F14" s="165">
        <v>0</v>
      </c>
      <c r="G14" s="186">
        <v>34403.2</v>
      </c>
      <c r="H14" s="190">
        <v>0</v>
      </c>
    </row>
    <row r="15" spans="1:8" ht="12.75">
      <c r="A15" s="179" t="s">
        <v>197</v>
      </c>
      <c r="B15" s="166">
        <v>11</v>
      </c>
      <c r="C15" s="19">
        <v>1</v>
      </c>
      <c r="D15" s="20">
        <v>0</v>
      </c>
      <c r="E15" s="167">
        <v>0</v>
      </c>
      <c r="F15" s="168">
        <v>0</v>
      </c>
      <c r="G15" s="187">
        <v>34228.3</v>
      </c>
      <c r="H15" s="191">
        <v>0</v>
      </c>
    </row>
    <row r="16" spans="1:8" ht="38.25">
      <c r="A16" s="180" t="s">
        <v>198</v>
      </c>
      <c r="B16" s="169">
        <v>11</v>
      </c>
      <c r="C16" s="21">
        <v>1</v>
      </c>
      <c r="D16" s="22">
        <v>2</v>
      </c>
      <c r="E16" s="170">
        <v>0</v>
      </c>
      <c r="F16" s="171">
        <v>0</v>
      </c>
      <c r="G16" s="188">
        <v>6263</v>
      </c>
      <c r="H16" s="192">
        <v>0</v>
      </c>
    </row>
    <row r="17" spans="1:8" ht="51">
      <c r="A17" s="179" t="s">
        <v>439</v>
      </c>
      <c r="B17" s="166">
        <v>11</v>
      </c>
      <c r="C17" s="19">
        <v>1</v>
      </c>
      <c r="D17" s="20">
        <v>2</v>
      </c>
      <c r="E17" s="167">
        <v>20000</v>
      </c>
      <c r="F17" s="168">
        <v>0</v>
      </c>
      <c r="G17" s="187">
        <v>6263</v>
      </c>
      <c r="H17" s="191">
        <v>0</v>
      </c>
    </row>
    <row r="18" spans="1:8" ht="12.75">
      <c r="A18" s="180" t="s">
        <v>440</v>
      </c>
      <c r="B18" s="169">
        <v>11</v>
      </c>
      <c r="C18" s="21">
        <v>1</v>
      </c>
      <c r="D18" s="22">
        <v>2</v>
      </c>
      <c r="E18" s="170">
        <v>20300</v>
      </c>
      <c r="F18" s="171">
        <v>0</v>
      </c>
      <c r="G18" s="188">
        <v>3851</v>
      </c>
      <c r="H18" s="192">
        <v>0</v>
      </c>
    </row>
    <row r="19" spans="1:8" ht="12.75">
      <c r="A19" s="179" t="s">
        <v>441</v>
      </c>
      <c r="B19" s="166">
        <v>11</v>
      </c>
      <c r="C19" s="19">
        <v>1</v>
      </c>
      <c r="D19" s="20">
        <v>2</v>
      </c>
      <c r="E19" s="167">
        <v>20300</v>
      </c>
      <c r="F19" s="168" t="s">
        <v>442</v>
      </c>
      <c r="G19" s="187">
        <v>3851</v>
      </c>
      <c r="H19" s="191">
        <v>0</v>
      </c>
    </row>
    <row r="20" spans="1:8" ht="12.75">
      <c r="A20" s="180" t="s">
        <v>443</v>
      </c>
      <c r="B20" s="169">
        <v>11</v>
      </c>
      <c r="C20" s="21">
        <v>1</v>
      </c>
      <c r="D20" s="22">
        <v>2</v>
      </c>
      <c r="E20" s="170">
        <v>20400</v>
      </c>
      <c r="F20" s="171">
        <v>0</v>
      </c>
      <c r="G20" s="188">
        <v>2412</v>
      </c>
      <c r="H20" s="192">
        <v>0</v>
      </c>
    </row>
    <row r="21" spans="1:8" ht="12.75">
      <c r="A21" s="179" t="s">
        <v>441</v>
      </c>
      <c r="B21" s="166">
        <v>11</v>
      </c>
      <c r="C21" s="19">
        <v>1</v>
      </c>
      <c r="D21" s="20">
        <v>2</v>
      </c>
      <c r="E21" s="167">
        <v>20400</v>
      </c>
      <c r="F21" s="168" t="s">
        <v>442</v>
      </c>
      <c r="G21" s="187">
        <v>2412</v>
      </c>
      <c r="H21" s="191">
        <v>0</v>
      </c>
    </row>
    <row r="22" spans="1:8" ht="51">
      <c r="A22" s="180" t="s">
        <v>199</v>
      </c>
      <c r="B22" s="169">
        <v>11</v>
      </c>
      <c r="C22" s="21">
        <v>1</v>
      </c>
      <c r="D22" s="22">
        <v>3</v>
      </c>
      <c r="E22" s="170">
        <v>0</v>
      </c>
      <c r="F22" s="171">
        <v>0</v>
      </c>
      <c r="G22" s="188">
        <v>14276</v>
      </c>
      <c r="H22" s="192">
        <v>0</v>
      </c>
    </row>
    <row r="23" spans="1:8" ht="51">
      <c r="A23" s="179" t="s">
        <v>439</v>
      </c>
      <c r="B23" s="166">
        <v>11</v>
      </c>
      <c r="C23" s="19">
        <v>1</v>
      </c>
      <c r="D23" s="20">
        <v>3</v>
      </c>
      <c r="E23" s="167">
        <v>20000</v>
      </c>
      <c r="F23" s="168">
        <v>0</v>
      </c>
      <c r="G23" s="187">
        <v>14276</v>
      </c>
      <c r="H23" s="191">
        <v>0</v>
      </c>
    </row>
    <row r="24" spans="1:8" ht="12.75">
      <c r="A24" s="180" t="s">
        <v>443</v>
      </c>
      <c r="B24" s="169">
        <v>11</v>
      </c>
      <c r="C24" s="21">
        <v>1</v>
      </c>
      <c r="D24" s="22">
        <v>3</v>
      </c>
      <c r="E24" s="170">
        <v>20400</v>
      </c>
      <c r="F24" s="171">
        <v>0</v>
      </c>
      <c r="G24" s="188">
        <v>14276</v>
      </c>
      <c r="H24" s="192">
        <v>0</v>
      </c>
    </row>
    <row r="25" spans="1:8" ht="12.75">
      <c r="A25" s="179" t="s">
        <v>441</v>
      </c>
      <c r="B25" s="166">
        <v>11</v>
      </c>
      <c r="C25" s="19">
        <v>1</v>
      </c>
      <c r="D25" s="20">
        <v>3</v>
      </c>
      <c r="E25" s="167">
        <v>20400</v>
      </c>
      <c r="F25" s="168" t="s">
        <v>442</v>
      </c>
      <c r="G25" s="187">
        <v>11178</v>
      </c>
      <c r="H25" s="191">
        <v>0</v>
      </c>
    </row>
    <row r="26" spans="1:8" ht="25.5">
      <c r="A26" s="179" t="s">
        <v>444</v>
      </c>
      <c r="B26" s="166">
        <v>11</v>
      </c>
      <c r="C26" s="19">
        <v>1</v>
      </c>
      <c r="D26" s="20">
        <v>3</v>
      </c>
      <c r="E26" s="167">
        <v>20400</v>
      </c>
      <c r="F26" s="168" t="s">
        <v>445</v>
      </c>
      <c r="G26" s="187">
        <v>314</v>
      </c>
      <c r="H26" s="191">
        <v>0</v>
      </c>
    </row>
    <row r="27" spans="1:8" ht="25.5">
      <c r="A27" s="179" t="s">
        <v>446</v>
      </c>
      <c r="B27" s="166">
        <v>11</v>
      </c>
      <c r="C27" s="19">
        <v>1</v>
      </c>
      <c r="D27" s="20">
        <v>3</v>
      </c>
      <c r="E27" s="167">
        <v>20400</v>
      </c>
      <c r="F27" s="168" t="s">
        <v>447</v>
      </c>
      <c r="G27" s="187">
        <v>686</v>
      </c>
      <c r="H27" s="191">
        <v>0</v>
      </c>
    </row>
    <row r="28" spans="1:8" ht="25.5">
      <c r="A28" s="179" t="s">
        <v>448</v>
      </c>
      <c r="B28" s="166">
        <v>11</v>
      </c>
      <c r="C28" s="19">
        <v>1</v>
      </c>
      <c r="D28" s="20">
        <v>3</v>
      </c>
      <c r="E28" s="167">
        <v>20400</v>
      </c>
      <c r="F28" s="168" t="s">
        <v>449</v>
      </c>
      <c r="G28" s="187">
        <v>2087</v>
      </c>
      <c r="H28" s="191">
        <v>0</v>
      </c>
    </row>
    <row r="29" spans="1:8" ht="12.75">
      <c r="A29" s="179" t="s">
        <v>450</v>
      </c>
      <c r="B29" s="166">
        <v>11</v>
      </c>
      <c r="C29" s="19">
        <v>1</v>
      </c>
      <c r="D29" s="20">
        <v>3</v>
      </c>
      <c r="E29" s="167">
        <v>20400</v>
      </c>
      <c r="F29" s="168" t="s">
        <v>451</v>
      </c>
      <c r="G29" s="187">
        <v>11</v>
      </c>
      <c r="H29" s="191">
        <v>0</v>
      </c>
    </row>
    <row r="30" spans="1:8" ht="38.25">
      <c r="A30" s="180" t="s">
        <v>202</v>
      </c>
      <c r="B30" s="169">
        <v>11</v>
      </c>
      <c r="C30" s="21">
        <v>1</v>
      </c>
      <c r="D30" s="22">
        <v>6</v>
      </c>
      <c r="E30" s="170">
        <v>0</v>
      </c>
      <c r="F30" s="171">
        <v>0</v>
      </c>
      <c r="G30" s="188">
        <v>12959</v>
      </c>
      <c r="H30" s="192">
        <v>0</v>
      </c>
    </row>
    <row r="31" spans="1:8" ht="51">
      <c r="A31" s="179" t="s">
        <v>439</v>
      </c>
      <c r="B31" s="166">
        <v>11</v>
      </c>
      <c r="C31" s="19">
        <v>1</v>
      </c>
      <c r="D31" s="20">
        <v>6</v>
      </c>
      <c r="E31" s="167">
        <v>20000</v>
      </c>
      <c r="F31" s="168">
        <v>0</v>
      </c>
      <c r="G31" s="187">
        <v>12959</v>
      </c>
      <c r="H31" s="191">
        <v>0</v>
      </c>
    </row>
    <row r="32" spans="1:8" ht="12.75">
      <c r="A32" s="180" t="s">
        <v>443</v>
      </c>
      <c r="B32" s="169">
        <v>11</v>
      </c>
      <c r="C32" s="21">
        <v>1</v>
      </c>
      <c r="D32" s="22">
        <v>6</v>
      </c>
      <c r="E32" s="170">
        <v>20400</v>
      </c>
      <c r="F32" s="171">
        <v>0</v>
      </c>
      <c r="G32" s="188">
        <v>11082</v>
      </c>
      <c r="H32" s="192">
        <v>0</v>
      </c>
    </row>
    <row r="33" spans="1:8" ht="12.75">
      <c r="A33" s="179" t="s">
        <v>441</v>
      </c>
      <c r="B33" s="166">
        <v>11</v>
      </c>
      <c r="C33" s="19">
        <v>1</v>
      </c>
      <c r="D33" s="20">
        <v>6</v>
      </c>
      <c r="E33" s="167">
        <v>20400</v>
      </c>
      <c r="F33" s="168" t="s">
        <v>442</v>
      </c>
      <c r="G33" s="187">
        <v>9486</v>
      </c>
      <c r="H33" s="191">
        <v>0</v>
      </c>
    </row>
    <row r="34" spans="1:8" ht="25.5">
      <c r="A34" s="179" t="s">
        <v>444</v>
      </c>
      <c r="B34" s="166">
        <v>11</v>
      </c>
      <c r="C34" s="19">
        <v>1</v>
      </c>
      <c r="D34" s="20">
        <v>6</v>
      </c>
      <c r="E34" s="167">
        <v>20400</v>
      </c>
      <c r="F34" s="168" t="s">
        <v>445</v>
      </c>
      <c r="G34" s="187">
        <v>232</v>
      </c>
      <c r="H34" s="191">
        <v>0</v>
      </c>
    </row>
    <row r="35" spans="1:8" ht="25.5">
      <c r="A35" s="179" t="s">
        <v>446</v>
      </c>
      <c r="B35" s="166">
        <v>11</v>
      </c>
      <c r="C35" s="19">
        <v>1</v>
      </c>
      <c r="D35" s="20">
        <v>6</v>
      </c>
      <c r="E35" s="167">
        <v>20400</v>
      </c>
      <c r="F35" s="168" t="s">
        <v>447</v>
      </c>
      <c r="G35" s="187">
        <v>400</v>
      </c>
      <c r="H35" s="191">
        <v>0</v>
      </c>
    </row>
    <row r="36" spans="1:8" ht="25.5">
      <c r="A36" s="179" t="s">
        <v>448</v>
      </c>
      <c r="B36" s="166">
        <v>11</v>
      </c>
      <c r="C36" s="19">
        <v>1</v>
      </c>
      <c r="D36" s="20">
        <v>6</v>
      </c>
      <c r="E36" s="167">
        <v>20400</v>
      </c>
      <c r="F36" s="168" t="s">
        <v>449</v>
      </c>
      <c r="G36" s="187">
        <v>964</v>
      </c>
      <c r="H36" s="191">
        <v>0</v>
      </c>
    </row>
    <row r="37" spans="1:8" ht="25.5">
      <c r="A37" s="180" t="s">
        <v>452</v>
      </c>
      <c r="B37" s="169">
        <v>11</v>
      </c>
      <c r="C37" s="21">
        <v>1</v>
      </c>
      <c r="D37" s="22">
        <v>6</v>
      </c>
      <c r="E37" s="170">
        <v>22500</v>
      </c>
      <c r="F37" s="171">
        <v>0</v>
      </c>
      <c r="G37" s="188">
        <v>1877</v>
      </c>
      <c r="H37" s="192">
        <v>0</v>
      </c>
    </row>
    <row r="38" spans="1:8" ht="12.75">
      <c r="A38" s="179" t="s">
        <v>441</v>
      </c>
      <c r="B38" s="166">
        <v>11</v>
      </c>
      <c r="C38" s="19">
        <v>1</v>
      </c>
      <c r="D38" s="20">
        <v>6</v>
      </c>
      <c r="E38" s="167">
        <v>22500</v>
      </c>
      <c r="F38" s="168" t="s">
        <v>442</v>
      </c>
      <c r="G38" s="187">
        <v>1877</v>
      </c>
      <c r="H38" s="191">
        <v>0</v>
      </c>
    </row>
    <row r="39" spans="1:8" ht="12.75">
      <c r="A39" s="180" t="s">
        <v>203</v>
      </c>
      <c r="B39" s="169">
        <v>11</v>
      </c>
      <c r="C39" s="21">
        <v>1</v>
      </c>
      <c r="D39" s="22">
        <v>13</v>
      </c>
      <c r="E39" s="170">
        <v>0</v>
      </c>
      <c r="F39" s="171">
        <v>0</v>
      </c>
      <c r="G39" s="188">
        <v>730.3</v>
      </c>
      <c r="H39" s="192">
        <v>0</v>
      </c>
    </row>
    <row r="40" spans="1:8" ht="25.5">
      <c r="A40" s="179" t="s">
        <v>453</v>
      </c>
      <c r="B40" s="166">
        <v>11</v>
      </c>
      <c r="C40" s="19">
        <v>1</v>
      </c>
      <c r="D40" s="20">
        <v>13</v>
      </c>
      <c r="E40" s="167">
        <v>920000</v>
      </c>
      <c r="F40" s="168">
        <v>0</v>
      </c>
      <c r="G40" s="187">
        <v>730.3</v>
      </c>
      <c r="H40" s="191">
        <v>0</v>
      </c>
    </row>
    <row r="41" spans="1:8" ht="12.75">
      <c r="A41" s="180" t="s">
        <v>454</v>
      </c>
      <c r="B41" s="169">
        <v>11</v>
      </c>
      <c r="C41" s="21">
        <v>1</v>
      </c>
      <c r="D41" s="22">
        <v>13</v>
      </c>
      <c r="E41" s="170">
        <v>920300</v>
      </c>
      <c r="F41" s="171">
        <v>0</v>
      </c>
      <c r="G41" s="188">
        <v>730.3</v>
      </c>
      <c r="H41" s="192">
        <v>0</v>
      </c>
    </row>
    <row r="42" spans="1:8" ht="25.5">
      <c r="A42" s="179" t="s">
        <v>448</v>
      </c>
      <c r="B42" s="166">
        <v>11</v>
      </c>
      <c r="C42" s="19">
        <v>1</v>
      </c>
      <c r="D42" s="20">
        <v>13</v>
      </c>
      <c r="E42" s="167">
        <v>920300</v>
      </c>
      <c r="F42" s="168" t="s">
        <v>449</v>
      </c>
      <c r="G42" s="187">
        <v>730.3</v>
      </c>
      <c r="H42" s="191">
        <v>0</v>
      </c>
    </row>
    <row r="43" spans="1:8" ht="12.75">
      <c r="A43" s="179" t="s">
        <v>208</v>
      </c>
      <c r="B43" s="166">
        <v>11</v>
      </c>
      <c r="C43" s="19">
        <v>4</v>
      </c>
      <c r="D43" s="20">
        <v>0</v>
      </c>
      <c r="E43" s="167">
        <v>0</v>
      </c>
      <c r="F43" s="168">
        <v>0</v>
      </c>
      <c r="G43" s="187">
        <v>174.9</v>
      </c>
      <c r="H43" s="191">
        <v>0</v>
      </c>
    </row>
    <row r="44" spans="1:8" ht="25.5">
      <c r="A44" s="180" t="s">
        <v>213</v>
      </c>
      <c r="B44" s="169">
        <v>11</v>
      </c>
      <c r="C44" s="21">
        <v>4</v>
      </c>
      <c r="D44" s="22">
        <v>12</v>
      </c>
      <c r="E44" s="170">
        <v>0</v>
      </c>
      <c r="F44" s="171">
        <v>0</v>
      </c>
      <c r="G44" s="188">
        <v>174.9</v>
      </c>
      <c r="H44" s="192">
        <v>0</v>
      </c>
    </row>
    <row r="45" spans="1:8" ht="25.5">
      <c r="A45" s="179" t="s">
        <v>453</v>
      </c>
      <c r="B45" s="166">
        <v>11</v>
      </c>
      <c r="C45" s="19">
        <v>4</v>
      </c>
      <c r="D45" s="20">
        <v>12</v>
      </c>
      <c r="E45" s="167">
        <v>920000</v>
      </c>
      <c r="F45" s="168">
        <v>0</v>
      </c>
      <c r="G45" s="187">
        <v>124.6</v>
      </c>
      <c r="H45" s="191">
        <v>0</v>
      </c>
    </row>
    <row r="46" spans="1:8" ht="51">
      <c r="A46" s="180" t="s">
        <v>455</v>
      </c>
      <c r="B46" s="169">
        <v>11</v>
      </c>
      <c r="C46" s="21">
        <v>4</v>
      </c>
      <c r="D46" s="22">
        <v>12</v>
      </c>
      <c r="E46" s="170">
        <v>923400</v>
      </c>
      <c r="F46" s="171">
        <v>0</v>
      </c>
      <c r="G46" s="188">
        <v>124.6</v>
      </c>
      <c r="H46" s="192">
        <v>0</v>
      </c>
    </row>
    <row r="47" spans="1:8" ht="25.5">
      <c r="A47" s="179" t="s">
        <v>448</v>
      </c>
      <c r="B47" s="166">
        <v>11</v>
      </c>
      <c r="C47" s="19">
        <v>4</v>
      </c>
      <c r="D47" s="20">
        <v>12</v>
      </c>
      <c r="E47" s="167">
        <v>923400</v>
      </c>
      <c r="F47" s="168" t="s">
        <v>449</v>
      </c>
      <c r="G47" s="187">
        <v>124.6</v>
      </c>
      <c r="H47" s="191">
        <v>0</v>
      </c>
    </row>
    <row r="48" spans="1:8" ht="12.75">
      <c r="A48" s="179" t="s">
        <v>456</v>
      </c>
      <c r="B48" s="166">
        <v>11</v>
      </c>
      <c r="C48" s="19">
        <v>4</v>
      </c>
      <c r="D48" s="20">
        <v>12</v>
      </c>
      <c r="E48" s="167">
        <v>5220000</v>
      </c>
      <c r="F48" s="168">
        <v>0</v>
      </c>
      <c r="G48" s="187">
        <v>41.3</v>
      </c>
      <c r="H48" s="191">
        <v>0</v>
      </c>
    </row>
    <row r="49" spans="1:8" ht="63.75">
      <c r="A49" s="180" t="s">
        <v>457</v>
      </c>
      <c r="B49" s="169">
        <v>11</v>
      </c>
      <c r="C49" s="21">
        <v>4</v>
      </c>
      <c r="D49" s="22">
        <v>12</v>
      </c>
      <c r="E49" s="170">
        <v>5226300</v>
      </c>
      <c r="F49" s="171">
        <v>0</v>
      </c>
      <c r="G49" s="188">
        <v>41.3</v>
      </c>
      <c r="H49" s="192">
        <v>0</v>
      </c>
    </row>
    <row r="50" spans="1:8" ht="25.5">
      <c r="A50" s="179" t="s">
        <v>448</v>
      </c>
      <c r="B50" s="166">
        <v>11</v>
      </c>
      <c r="C50" s="19">
        <v>4</v>
      </c>
      <c r="D50" s="20">
        <v>12</v>
      </c>
      <c r="E50" s="167">
        <v>5226300</v>
      </c>
      <c r="F50" s="168" t="s">
        <v>449</v>
      </c>
      <c r="G50" s="187">
        <v>41.3</v>
      </c>
      <c r="H50" s="191">
        <v>0</v>
      </c>
    </row>
    <row r="51" spans="1:8" ht="76.5">
      <c r="A51" s="179" t="s">
        <v>458</v>
      </c>
      <c r="B51" s="166">
        <v>11</v>
      </c>
      <c r="C51" s="19">
        <v>4</v>
      </c>
      <c r="D51" s="20">
        <v>12</v>
      </c>
      <c r="E51" s="167">
        <v>5226300</v>
      </c>
      <c r="F51" s="168" t="s">
        <v>449</v>
      </c>
      <c r="G51" s="187">
        <v>41.3</v>
      </c>
      <c r="H51" s="191">
        <v>0</v>
      </c>
    </row>
    <row r="52" spans="1:8" ht="25.5">
      <c r="A52" s="179" t="s">
        <v>459</v>
      </c>
      <c r="B52" s="166">
        <v>11</v>
      </c>
      <c r="C52" s="19">
        <v>4</v>
      </c>
      <c r="D52" s="20">
        <v>12</v>
      </c>
      <c r="E52" s="167">
        <v>7950000</v>
      </c>
      <c r="F52" s="168">
        <v>0</v>
      </c>
      <c r="G52" s="187">
        <v>9</v>
      </c>
      <c r="H52" s="191">
        <v>0</v>
      </c>
    </row>
    <row r="53" spans="1:8" ht="38.25">
      <c r="A53" s="180" t="s">
        <v>460</v>
      </c>
      <c r="B53" s="169">
        <v>11</v>
      </c>
      <c r="C53" s="21">
        <v>4</v>
      </c>
      <c r="D53" s="22">
        <v>12</v>
      </c>
      <c r="E53" s="170">
        <v>7950500</v>
      </c>
      <c r="F53" s="171">
        <v>0</v>
      </c>
      <c r="G53" s="188">
        <v>9</v>
      </c>
      <c r="H53" s="192">
        <v>0</v>
      </c>
    </row>
    <row r="54" spans="1:8" ht="25.5">
      <c r="A54" s="179" t="s">
        <v>448</v>
      </c>
      <c r="B54" s="166">
        <v>11</v>
      </c>
      <c r="C54" s="19">
        <v>4</v>
      </c>
      <c r="D54" s="20">
        <v>12</v>
      </c>
      <c r="E54" s="167">
        <v>7950500</v>
      </c>
      <c r="F54" s="168" t="s">
        <v>449</v>
      </c>
      <c r="G54" s="187">
        <v>9</v>
      </c>
      <c r="H54" s="191">
        <v>0</v>
      </c>
    </row>
    <row r="55" spans="1:8" ht="12.75">
      <c r="A55" s="180" t="s">
        <v>461</v>
      </c>
      <c r="B55" s="169">
        <v>40</v>
      </c>
      <c r="C55" s="21">
        <v>0</v>
      </c>
      <c r="D55" s="22">
        <v>0</v>
      </c>
      <c r="E55" s="170">
        <v>0</v>
      </c>
      <c r="F55" s="171">
        <v>0</v>
      </c>
      <c r="G55" s="188">
        <v>1301177.28638</v>
      </c>
      <c r="H55" s="192">
        <v>343761.8</v>
      </c>
    </row>
    <row r="56" spans="1:8" ht="12.75">
      <c r="A56" s="179" t="s">
        <v>197</v>
      </c>
      <c r="B56" s="166">
        <v>40</v>
      </c>
      <c r="C56" s="19">
        <v>1</v>
      </c>
      <c r="D56" s="20">
        <v>0</v>
      </c>
      <c r="E56" s="167">
        <v>0</v>
      </c>
      <c r="F56" s="168">
        <v>0</v>
      </c>
      <c r="G56" s="187">
        <v>205396.5</v>
      </c>
      <c r="H56" s="191">
        <v>9982.1</v>
      </c>
    </row>
    <row r="57" spans="1:8" ht="51">
      <c r="A57" s="180" t="s">
        <v>199</v>
      </c>
      <c r="B57" s="169">
        <v>40</v>
      </c>
      <c r="C57" s="21">
        <v>1</v>
      </c>
      <c r="D57" s="22">
        <v>3</v>
      </c>
      <c r="E57" s="170">
        <v>0</v>
      </c>
      <c r="F57" s="171">
        <v>0</v>
      </c>
      <c r="G57" s="188">
        <v>974.3</v>
      </c>
      <c r="H57" s="192">
        <v>0</v>
      </c>
    </row>
    <row r="58" spans="1:8" ht="51">
      <c r="A58" s="179" t="s">
        <v>439</v>
      </c>
      <c r="B58" s="166">
        <v>40</v>
      </c>
      <c r="C58" s="19">
        <v>1</v>
      </c>
      <c r="D58" s="20">
        <v>3</v>
      </c>
      <c r="E58" s="167">
        <v>20000</v>
      </c>
      <c r="F58" s="168">
        <v>0</v>
      </c>
      <c r="G58" s="187">
        <v>974.3</v>
      </c>
      <c r="H58" s="191">
        <v>0</v>
      </c>
    </row>
    <row r="59" spans="1:8" ht="12.75">
      <c r="A59" s="180" t="s">
        <v>443</v>
      </c>
      <c r="B59" s="169">
        <v>40</v>
      </c>
      <c r="C59" s="21">
        <v>1</v>
      </c>
      <c r="D59" s="22">
        <v>3</v>
      </c>
      <c r="E59" s="170">
        <v>20400</v>
      </c>
      <c r="F59" s="171">
        <v>0</v>
      </c>
      <c r="G59" s="188">
        <v>974.3</v>
      </c>
      <c r="H59" s="192">
        <v>0</v>
      </c>
    </row>
    <row r="60" spans="1:8" ht="38.25">
      <c r="A60" s="179" t="s">
        <v>462</v>
      </c>
      <c r="B60" s="166">
        <v>40</v>
      </c>
      <c r="C60" s="19">
        <v>1</v>
      </c>
      <c r="D60" s="20">
        <v>3</v>
      </c>
      <c r="E60" s="167">
        <v>20400</v>
      </c>
      <c r="F60" s="168" t="s">
        <v>463</v>
      </c>
      <c r="G60" s="187">
        <v>763.7</v>
      </c>
      <c r="H60" s="191">
        <v>0</v>
      </c>
    </row>
    <row r="61" spans="1:8" ht="25.5">
      <c r="A61" s="179" t="s">
        <v>448</v>
      </c>
      <c r="B61" s="166">
        <v>40</v>
      </c>
      <c r="C61" s="19">
        <v>1</v>
      </c>
      <c r="D61" s="20">
        <v>3</v>
      </c>
      <c r="E61" s="167">
        <v>20400</v>
      </c>
      <c r="F61" s="168" t="s">
        <v>449</v>
      </c>
      <c r="G61" s="187">
        <v>210.6</v>
      </c>
      <c r="H61" s="191">
        <v>0</v>
      </c>
    </row>
    <row r="62" spans="1:8" ht="51">
      <c r="A62" s="180" t="s">
        <v>200</v>
      </c>
      <c r="B62" s="169">
        <v>40</v>
      </c>
      <c r="C62" s="21">
        <v>1</v>
      </c>
      <c r="D62" s="22">
        <v>4</v>
      </c>
      <c r="E62" s="170">
        <v>0</v>
      </c>
      <c r="F62" s="171">
        <v>0</v>
      </c>
      <c r="G62" s="188">
        <v>128961.9</v>
      </c>
      <c r="H62" s="192">
        <v>0</v>
      </c>
    </row>
    <row r="63" spans="1:8" ht="51">
      <c r="A63" s="179" t="s">
        <v>439</v>
      </c>
      <c r="B63" s="166">
        <v>40</v>
      </c>
      <c r="C63" s="19">
        <v>1</v>
      </c>
      <c r="D63" s="20">
        <v>4</v>
      </c>
      <c r="E63" s="167">
        <v>20000</v>
      </c>
      <c r="F63" s="168">
        <v>0</v>
      </c>
      <c r="G63" s="187">
        <v>128961.9</v>
      </c>
      <c r="H63" s="191">
        <v>0</v>
      </c>
    </row>
    <row r="64" spans="1:8" ht="12.75">
      <c r="A64" s="180" t="s">
        <v>443</v>
      </c>
      <c r="B64" s="169">
        <v>40</v>
      </c>
      <c r="C64" s="21">
        <v>1</v>
      </c>
      <c r="D64" s="22">
        <v>4</v>
      </c>
      <c r="E64" s="170">
        <v>20400</v>
      </c>
      <c r="F64" s="171">
        <v>0</v>
      </c>
      <c r="G64" s="188">
        <v>125038.9</v>
      </c>
      <c r="H64" s="192">
        <v>0</v>
      </c>
    </row>
    <row r="65" spans="1:8" ht="12.75">
      <c r="A65" s="179" t="s">
        <v>441</v>
      </c>
      <c r="B65" s="166">
        <v>40</v>
      </c>
      <c r="C65" s="19">
        <v>1</v>
      </c>
      <c r="D65" s="20">
        <v>4</v>
      </c>
      <c r="E65" s="167">
        <v>20400</v>
      </c>
      <c r="F65" s="168" t="s">
        <v>442</v>
      </c>
      <c r="G65" s="187">
        <v>109162</v>
      </c>
      <c r="H65" s="191">
        <v>0</v>
      </c>
    </row>
    <row r="66" spans="1:8" ht="25.5">
      <c r="A66" s="179" t="s">
        <v>444</v>
      </c>
      <c r="B66" s="166">
        <v>40</v>
      </c>
      <c r="C66" s="19">
        <v>1</v>
      </c>
      <c r="D66" s="20">
        <v>4</v>
      </c>
      <c r="E66" s="167">
        <v>20400</v>
      </c>
      <c r="F66" s="168" t="s">
        <v>445</v>
      </c>
      <c r="G66" s="187">
        <v>2681</v>
      </c>
      <c r="H66" s="191">
        <v>0</v>
      </c>
    </row>
    <row r="67" spans="1:8" ht="25.5">
      <c r="A67" s="179" t="s">
        <v>446</v>
      </c>
      <c r="B67" s="166">
        <v>40</v>
      </c>
      <c r="C67" s="19">
        <v>1</v>
      </c>
      <c r="D67" s="20">
        <v>4</v>
      </c>
      <c r="E67" s="167">
        <v>20400</v>
      </c>
      <c r="F67" s="168" t="s">
        <v>447</v>
      </c>
      <c r="G67" s="187">
        <v>2571</v>
      </c>
      <c r="H67" s="191">
        <v>0</v>
      </c>
    </row>
    <row r="68" spans="1:8" ht="25.5">
      <c r="A68" s="179" t="s">
        <v>448</v>
      </c>
      <c r="B68" s="166">
        <v>40</v>
      </c>
      <c r="C68" s="19">
        <v>1</v>
      </c>
      <c r="D68" s="20">
        <v>4</v>
      </c>
      <c r="E68" s="167">
        <v>20400</v>
      </c>
      <c r="F68" s="168" t="s">
        <v>449</v>
      </c>
      <c r="G68" s="187">
        <v>10591.9</v>
      </c>
      <c r="H68" s="191">
        <v>0</v>
      </c>
    </row>
    <row r="69" spans="1:8" ht="12.75">
      <c r="A69" s="179" t="s">
        <v>450</v>
      </c>
      <c r="B69" s="166">
        <v>40</v>
      </c>
      <c r="C69" s="19">
        <v>1</v>
      </c>
      <c r="D69" s="20">
        <v>4</v>
      </c>
      <c r="E69" s="167">
        <v>20400</v>
      </c>
      <c r="F69" s="168" t="s">
        <v>451</v>
      </c>
      <c r="G69" s="187">
        <v>33</v>
      </c>
      <c r="H69" s="191">
        <v>0</v>
      </c>
    </row>
    <row r="70" spans="1:8" ht="38.25">
      <c r="A70" s="180" t="s">
        <v>464</v>
      </c>
      <c r="B70" s="169">
        <v>40</v>
      </c>
      <c r="C70" s="21">
        <v>1</v>
      </c>
      <c r="D70" s="22">
        <v>4</v>
      </c>
      <c r="E70" s="170">
        <v>20800</v>
      </c>
      <c r="F70" s="171">
        <v>0</v>
      </c>
      <c r="G70" s="188">
        <v>3923</v>
      </c>
      <c r="H70" s="192">
        <v>0</v>
      </c>
    </row>
    <row r="71" spans="1:8" ht="12.75">
      <c r="A71" s="179" t="s">
        <v>441</v>
      </c>
      <c r="B71" s="166">
        <v>40</v>
      </c>
      <c r="C71" s="19">
        <v>1</v>
      </c>
      <c r="D71" s="20">
        <v>4</v>
      </c>
      <c r="E71" s="167">
        <v>20800</v>
      </c>
      <c r="F71" s="168" t="s">
        <v>442</v>
      </c>
      <c r="G71" s="187">
        <v>3923</v>
      </c>
      <c r="H71" s="191">
        <v>0</v>
      </c>
    </row>
    <row r="72" spans="1:8" ht="12.75">
      <c r="A72" s="180" t="s">
        <v>201</v>
      </c>
      <c r="B72" s="169">
        <v>40</v>
      </c>
      <c r="C72" s="21">
        <v>1</v>
      </c>
      <c r="D72" s="22">
        <v>5</v>
      </c>
      <c r="E72" s="170">
        <v>0</v>
      </c>
      <c r="F72" s="171">
        <v>0</v>
      </c>
      <c r="G72" s="188">
        <v>27.1</v>
      </c>
      <c r="H72" s="192">
        <v>27.1</v>
      </c>
    </row>
    <row r="73" spans="1:8" ht="25.5">
      <c r="A73" s="179" t="s">
        <v>467</v>
      </c>
      <c r="B73" s="166">
        <v>40</v>
      </c>
      <c r="C73" s="19">
        <v>1</v>
      </c>
      <c r="D73" s="20">
        <v>5</v>
      </c>
      <c r="E73" s="167">
        <v>10000</v>
      </c>
      <c r="F73" s="168">
        <v>0</v>
      </c>
      <c r="G73" s="187">
        <v>27.1</v>
      </c>
      <c r="H73" s="191">
        <v>27.1</v>
      </c>
    </row>
    <row r="74" spans="1:8" ht="51">
      <c r="A74" s="180" t="s">
        <v>468</v>
      </c>
      <c r="B74" s="169">
        <v>40</v>
      </c>
      <c r="C74" s="21">
        <v>1</v>
      </c>
      <c r="D74" s="22">
        <v>5</v>
      </c>
      <c r="E74" s="170">
        <v>14000</v>
      </c>
      <c r="F74" s="171">
        <v>0</v>
      </c>
      <c r="G74" s="188">
        <v>27.1</v>
      </c>
      <c r="H74" s="192">
        <v>27.1</v>
      </c>
    </row>
    <row r="75" spans="1:8" ht="25.5">
      <c r="A75" s="179" t="s">
        <v>448</v>
      </c>
      <c r="B75" s="166">
        <v>40</v>
      </c>
      <c r="C75" s="19">
        <v>1</v>
      </c>
      <c r="D75" s="20">
        <v>5</v>
      </c>
      <c r="E75" s="167">
        <v>14000</v>
      </c>
      <c r="F75" s="168" t="s">
        <v>449</v>
      </c>
      <c r="G75" s="187">
        <v>27.1</v>
      </c>
      <c r="H75" s="191">
        <v>27.1</v>
      </c>
    </row>
    <row r="76" spans="1:8" ht="38.25">
      <c r="A76" s="180" t="s">
        <v>202</v>
      </c>
      <c r="B76" s="169">
        <v>40</v>
      </c>
      <c r="C76" s="21">
        <v>1</v>
      </c>
      <c r="D76" s="22">
        <v>6</v>
      </c>
      <c r="E76" s="170">
        <v>0</v>
      </c>
      <c r="F76" s="171">
        <v>0</v>
      </c>
      <c r="G76" s="188">
        <v>23950</v>
      </c>
      <c r="H76" s="192">
        <v>0</v>
      </c>
    </row>
    <row r="77" spans="1:8" ht="51">
      <c r="A77" s="179" t="s">
        <v>439</v>
      </c>
      <c r="B77" s="166">
        <v>40</v>
      </c>
      <c r="C77" s="19">
        <v>1</v>
      </c>
      <c r="D77" s="20">
        <v>6</v>
      </c>
      <c r="E77" s="167">
        <v>20000</v>
      </c>
      <c r="F77" s="168">
        <v>0</v>
      </c>
      <c r="G77" s="187">
        <v>23950</v>
      </c>
      <c r="H77" s="191">
        <v>0</v>
      </c>
    </row>
    <row r="78" spans="1:8" ht="12.75">
      <c r="A78" s="180" t="s">
        <v>443</v>
      </c>
      <c r="B78" s="169">
        <v>40</v>
      </c>
      <c r="C78" s="21">
        <v>1</v>
      </c>
      <c r="D78" s="22">
        <v>6</v>
      </c>
      <c r="E78" s="170">
        <v>20400</v>
      </c>
      <c r="F78" s="171">
        <v>0</v>
      </c>
      <c r="G78" s="188">
        <v>23950</v>
      </c>
      <c r="H78" s="192">
        <v>0</v>
      </c>
    </row>
    <row r="79" spans="1:8" ht="12.75">
      <c r="A79" s="179" t="s">
        <v>441</v>
      </c>
      <c r="B79" s="166">
        <v>40</v>
      </c>
      <c r="C79" s="19">
        <v>1</v>
      </c>
      <c r="D79" s="20">
        <v>6</v>
      </c>
      <c r="E79" s="167">
        <v>20400</v>
      </c>
      <c r="F79" s="168" t="s">
        <v>442</v>
      </c>
      <c r="G79" s="187">
        <v>20669</v>
      </c>
      <c r="H79" s="191">
        <v>0</v>
      </c>
    </row>
    <row r="80" spans="1:8" ht="25.5">
      <c r="A80" s="179" t="s">
        <v>444</v>
      </c>
      <c r="B80" s="166">
        <v>40</v>
      </c>
      <c r="C80" s="19">
        <v>1</v>
      </c>
      <c r="D80" s="20">
        <v>6</v>
      </c>
      <c r="E80" s="167">
        <v>20400</v>
      </c>
      <c r="F80" s="168" t="s">
        <v>445</v>
      </c>
      <c r="G80" s="187">
        <v>493</v>
      </c>
      <c r="H80" s="191">
        <v>0</v>
      </c>
    </row>
    <row r="81" spans="1:8" ht="25.5">
      <c r="A81" s="179" t="s">
        <v>446</v>
      </c>
      <c r="B81" s="166">
        <v>40</v>
      </c>
      <c r="C81" s="19">
        <v>1</v>
      </c>
      <c r="D81" s="20">
        <v>6</v>
      </c>
      <c r="E81" s="167">
        <v>20400</v>
      </c>
      <c r="F81" s="168" t="s">
        <v>447</v>
      </c>
      <c r="G81" s="187">
        <v>1843</v>
      </c>
      <c r="H81" s="191">
        <v>0</v>
      </c>
    </row>
    <row r="82" spans="1:8" ht="25.5">
      <c r="A82" s="179" t="s">
        <v>448</v>
      </c>
      <c r="B82" s="166">
        <v>40</v>
      </c>
      <c r="C82" s="19">
        <v>1</v>
      </c>
      <c r="D82" s="20">
        <v>6</v>
      </c>
      <c r="E82" s="167">
        <v>20400</v>
      </c>
      <c r="F82" s="168" t="s">
        <v>449</v>
      </c>
      <c r="G82" s="187">
        <v>937</v>
      </c>
      <c r="H82" s="191">
        <v>0</v>
      </c>
    </row>
    <row r="83" spans="1:8" ht="12.75">
      <c r="A83" s="179" t="s">
        <v>450</v>
      </c>
      <c r="B83" s="166">
        <v>40</v>
      </c>
      <c r="C83" s="19">
        <v>1</v>
      </c>
      <c r="D83" s="20">
        <v>6</v>
      </c>
      <c r="E83" s="167">
        <v>20400</v>
      </c>
      <c r="F83" s="168" t="s">
        <v>451</v>
      </c>
      <c r="G83" s="187">
        <v>8</v>
      </c>
      <c r="H83" s="191">
        <v>0</v>
      </c>
    </row>
    <row r="84" spans="1:8" ht="12.75">
      <c r="A84" s="180" t="s">
        <v>203</v>
      </c>
      <c r="B84" s="169">
        <v>40</v>
      </c>
      <c r="C84" s="21">
        <v>1</v>
      </c>
      <c r="D84" s="22">
        <v>13</v>
      </c>
      <c r="E84" s="170">
        <v>0</v>
      </c>
      <c r="F84" s="171">
        <v>0</v>
      </c>
      <c r="G84" s="188">
        <v>51483.2</v>
      </c>
      <c r="H84" s="192">
        <v>9955</v>
      </c>
    </row>
    <row r="85" spans="1:8" ht="51">
      <c r="A85" s="179" t="s">
        <v>439</v>
      </c>
      <c r="B85" s="166">
        <v>40</v>
      </c>
      <c r="C85" s="19">
        <v>1</v>
      </c>
      <c r="D85" s="20">
        <v>13</v>
      </c>
      <c r="E85" s="167">
        <v>20000</v>
      </c>
      <c r="F85" s="168">
        <v>0</v>
      </c>
      <c r="G85" s="187">
        <v>44935</v>
      </c>
      <c r="H85" s="191">
        <v>9955</v>
      </c>
    </row>
    <row r="86" spans="1:8" ht="12.75">
      <c r="A86" s="180" t="s">
        <v>443</v>
      </c>
      <c r="B86" s="169">
        <v>40</v>
      </c>
      <c r="C86" s="21">
        <v>1</v>
      </c>
      <c r="D86" s="22">
        <v>13</v>
      </c>
      <c r="E86" s="170">
        <v>20400</v>
      </c>
      <c r="F86" s="171">
        <v>0</v>
      </c>
      <c r="G86" s="188">
        <v>44935</v>
      </c>
      <c r="H86" s="192">
        <v>9955</v>
      </c>
    </row>
    <row r="87" spans="1:8" ht="12.75">
      <c r="A87" s="179" t="s">
        <v>441</v>
      </c>
      <c r="B87" s="166">
        <v>40</v>
      </c>
      <c r="C87" s="19">
        <v>1</v>
      </c>
      <c r="D87" s="20">
        <v>13</v>
      </c>
      <c r="E87" s="167">
        <v>20400</v>
      </c>
      <c r="F87" s="168" t="s">
        <v>442</v>
      </c>
      <c r="G87" s="187">
        <v>38703</v>
      </c>
      <c r="H87" s="191">
        <v>6437</v>
      </c>
    </row>
    <row r="88" spans="1:8" ht="25.5">
      <c r="A88" s="179" t="s">
        <v>444</v>
      </c>
      <c r="B88" s="166">
        <v>40</v>
      </c>
      <c r="C88" s="19">
        <v>1</v>
      </c>
      <c r="D88" s="20">
        <v>13</v>
      </c>
      <c r="E88" s="167">
        <v>20400</v>
      </c>
      <c r="F88" s="168" t="s">
        <v>445</v>
      </c>
      <c r="G88" s="187">
        <v>1030</v>
      </c>
      <c r="H88" s="191">
        <v>192</v>
      </c>
    </row>
    <row r="89" spans="1:8" ht="25.5">
      <c r="A89" s="179" t="s">
        <v>446</v>
      </c>
      <c r="B89" s="166">
        <v>40</v>
      </c>
      <c r="C89" s="19">
        <v>1</v>
      </c>
      <c r="D89" s="20">
        <v>13</v>
      </c>
      <c r="E89" s="167">
        <v>20400</v>
      </c>
      <c r="F89" s="168" t="s">
        <v>447</v>
      </c>
      <c r="G89" s="187">
        <v>1241.6</v>
      </c>
      <c r="H89" s="191">
        <v>677</v>
      </c>
    </row>
    <row r="90" spans="1:8" ht="25.5">
      <c r="A90" s="179" t="s">
        <v>448</v>
      </c>
      <c r="B90" s="166">
        <v>40</v>
      </c>
      <c r="C90" s="19">
        <v>1</v>
      </c>
      <c r="D90" s="20">
        <v>13</v>
      </c>
      <c r="E90" s="167">
        <v>20400</v>
      </c>
      <c r="F90" s="168" t="s">
        <v>449</v>
      </c>
      <c r="G90" s="187">
        <v>3959.4</v>
      </c>
      <c r="H90" s="191">
        <v>2649</v>
      </c>
    </row>
    <row r="91" spans="1:8" ht="12.75">
      <c r="A91" s="179" t="s">
        <v>450</v>
      </c>
      <c r="B91" s="166">
        <v>40</v>
      </c>
      <c r="C91" s="19">
        <v>1</v>
      </c>
      <c r="D91" s="20">
        <v>13</v>
      </c>
      <c r="E91" s="167">
        <v>20400</v>
      </c>
      <c r="F91" s="168" t="s">
        <v>451</v>
      </c>
      <c r="G91" s="187">
        <v>1</v>
      </c>
      <c r="H91" s="191">
        <v>0</v>
      </c>
    </row>
    <row r="92" spans="1:8" ht="38.25">
      <c r="A92" s="179" t="s">
        <v>471</v>
      </c>
      <c r="B92" s="166">
        <v>40</v>
      </c>
      <c r="C92" s="19">
        <v>1</v>
      </c>
      <c r="D92" s="20">
        <v>13</v>
      </c>
      <c r="E92" s="167">
        <v>900000</v>
      </c>
      <c r="F92" s="168">
        <v>0</v>
      </c>
      <c r="G92" s="187">
        <v>2000</v>
      </c>
      <c r="H92" s="191">
        <v>0</v>
      </c>
    </row>
    <row r="93" spans="1:8" ht="38.25">
      <c r="A93" s="180" t="s">
        <v>472</v>
      </c>
      <c r="B93" s="169">
        <v>40</v>
      </c>
      <c r="C93" s="21">
        <v>1</v>
      </c>
      <c r="D93" s="22">
        <v>13</v>
      </c>
      <c r="E93" s="170">
        <v>900200</v>
      </c>
      <c r="F93" s="171">
        <v>0</v>
      </c>
      <c r="G93" s="188">
        <v>2000</v>
      </c>
      <c r="H93" s="192">
        <v>0</v>
      </c>
    </row>
    <row r="94" spans="1:8" ht="25.5">
      <c r="A94" s="179" t="s">
        <v>448</v>
      </c>
      <c r="B94" s="166">
        <v>40</v>
      </c>
      <c r="C94" s="19">
        <v>1</v>
      </c>
      <c r="D94" s="20">
        <v>13</v>
      </c>
      <c r="E94" s="167">
        <v>900200</v>
      </c>
      <c r="F94" s="168" t="s">
        <v>449</v>
      </c>
      <c r="G94" s="187">
        <v>2000</v>
      </c>
      <c r="H94" s="191">
        <v>0</v>
      </c>
    </row>
    <row r="95" spans="1:8" ht="25.5">
      <c r="A95" s="179" t="s">
        <v>453</v>
      </c>
      <c r="B95" s="166">
        <v>40</v>
      </c>
      <c r="C95" s="19">
        <v>1</v>
      </c>
      <c r="D95" s="20">
        <v>13</v>
      </c>
      <c r="E95" s="167">
        <v>920000</v>
      </c>
      <c r="F95" s="168">
        <v>0</v>
      </c>
      <c r="G95" s="187">
        <v>3528.2</v>
      </c>
      <c r="H95" s="191">
        <v>0</v>
      </c>
    </row>
    <row r="96" spans="1:8" ht="12.75">
      <c r="A96" s="180" t="s">
        <v>454</v>
      </c>
      <c r="B96" s="169">
        <v>40</v>
      </c>
      <c r="C96" s="21">
        <v>1</v>
      </c>
      <c r="D96" s="22">
        <v>13</v>
      </c>
      <c r="E96" s="170">
        <v>920300</v>
      </c>
      <c r="F96" s="171">
        <v>0</v>
      </c>
      <c r="G96" s="188">
        <v>3528.2</v>
      </c>
      <c r="H96" s="192">
        <v>0</v>
      </c>
    </row>
    <row r="97" spans="1:8" ht="25.5">
      <c r="A97" s="179" t="s">
        <v>448</v>
      </c>
      <c r="B97" s="166">
        <v>40</v>
      </c>
      <c r="C97" s="19">
        <v>1</v>
      </c>
      <c r="D97" s="20">
        <v>13</v>
      </c>
      <c r="E97" s="167">
        <v>920300</v>
      </c>
      <c r="F97" s="168" t="s">
        <v>449</v>
      </c>
      <c r="G97" s="187">
        <v>498</v>
      </c>
      <c r="H97" s="191">
        <v>0</v>
      </c>
    </row>
    <row r="98" spans="1:8" ht="89.25">
      <c r="A98" s="179" t="s">
        <v>473</v>
      </c>
      <c r="B98" s="166">
        <v>40</v>
      </c>
      <c r="C98" s="19">
        <v>1</v>
      </c>
      <c r="D98" s="20">
        <v>13</v>
      </c>
      <c r="E98" s="167">
        <v>920300</v>
      </c>
      <c r="F98" s="168" t="s">
        <v>474</v>
      </c>
      <c r="G98" s="187">
        <v>2793.2</v>
      </c>
      <c r="H98" s="191">
        <v>0</v>
      </c>
    </row>
    <row r="99" spans="1:8" ht="12.75">
      <c r="A99" s="179" t="s">
        <v>450</v>
      </c>
      <c r="B99" s="166">
        <v>40</v>
      </c>
      <c r="C99" s="19">
        <v>1</v>
      </c>
      <c r="D99" s="20">
        <v>13</v>
      </c>
      <c r="E99" s="167">
        <v>920300</v>
      </c>
      <c r="F99" s="168" t="s">
        <v>451</v>
      </c>
      <c r="G99" s="187">
        <v>237</v>
      </c>
      <c r="H99" s="191">
        <v>0</v>
      </c>
    </row>
    <row r="100" spans="1:8" ht="25.5">
      <c r="A100" s="179" t="s">
        <v>459</v>
      </c>
      <c r="B100" s="166">
        <v>40</v>
      </c>
      <c r="C100" s="19">
        <v>1</v>
      </c>
      <c r="D100" s="20">
        <v>13</v>
      </c>
      <c r="E100" s="167">
        <v>7950000</v>
      </c>
      <c r="F100" s="168">
        <v>0</v>
      </c>
      <c r="G100" s="187">
        <v>1020</v>
      </c>
      <c r="H100" s="191">
        <v>0</v>
      </c>
    </row>
    <row r="101" spans="1:8" ht="51">
      <c r="A101" s="180" t="s">
        <v>465</v>
      </c>
      <c r="B101" s="169">
        <v>40</v>
      </c>
      <c r="C101" s="21">
        <v>1</v>
      </c>
      <c r="D101" s="22">
        <v>13</v>
      </c>
      <c r="E101" s="170">
        <v>7951200</v>
      </c>
      <c r="F101" s="171">
        <v>0</v>
      </c>
      <c r="G101" s="188">
        <v>677</v>
      </c>
      <c r="H101" s="192">
        <v>0</v>
      </c>
    </row>
    <row r="102" spans="1:8" ht="25.5">
      <c r="A102" s="179" t="s">
        <v>448</v>
      </c>
      <c r="B102" s="166">
        <v>40</v>
      </c>
      <c r="C102" s="19">
        <v>1</v>
      </c>
      <c r="D102" s="20">
        <v>13</v>
      </c>
      <c r="E102" s="167">
        <v>7951200</v>
      </c>
      <c r="F102" s="168" t="s">
        <v>449</v>
      </c>
      <c r="G102" s="187">
        <v>677</v>
      </c>
      <c r="H102" s="191">
        <v>0</v>
      </c>
    </row>
    <row r="103" spans="1:8" ht="25.5">
      <c r="A103" s="180" t="s">
        <v>466</v>
      </c>
      <c r="B103" s="169">
        <v>40</v>
      </c>
      <c r="C103" s="21">
        <v>1</v>
      </c>
      <c r="D103" s="22">
        <v>13</v>
      </c>
      <c r="E103" s="170">
        <v>7952500</v>
      </c>
      <c r="F103" s="171">
        <v>0</v>
      </c>
      <c r="G103" s="188">
        <v>343</v>
      </c>
      <c r="H103" s="192">
        <v>0</v>
      </c>
    </row>
    <row r="104" spans="1:8" ht="25.5">
      <c r="A104" s="179" t="s">
        <v>444</v>
      </c>
      <c r="B104" s="166">
        <v>40</v>
      </c>
      <c r="C104" s="19">
        <v>1</v>
      </c>
      <c r="D104" s="20">
        <v>13</v>
      </c>
      <c r="E104" s="167">
        <v>7952500</v>
      </c>
      <c r="F104" s="168" t="s">
        <v>445</v>
      </c>
      <c r="G104" s="187">
        <v>12</v>
      </c>
      <c r="H104" s="191">
        <v>0</v>
      </c>
    </row>
    <row r="105" spans="1:8" ht="25.5">
      <c r="A105" s="179" t="s">
        <v>448</v>
      </c>
      <c r="B105" s="166">
        <v>40</v>
      </c>
      <c r="C105" s="19">
        <v>1</v>
      </c>
      <c r="D105" s="20">
        <v>13</v>
      </c>
      <c r="E105" s="167">
        <v>7952500</v>
      </c>
      <c r="F105" s="168" t="s">
        <v>449</v>
      </c>
      <c r="G105" s="187">
        <v>331</v>
      </c>
      <c r="H105" s="191">
        <v>0</v>
      </c>
    </row>
    <row r="106" spans="1:8" ht="25.5">
      <c r="A106" s="179" t="s">
        <v>204</v>
      </c>
      <c r="B106" s="166">
        <v>40</v>
      </c>
      <c r="C106" s="19">
        <v>3</v>
      </c>
      <c r="D106" s="20">
        <v>0</v>
      </c>
      <c r="E106" s="167">
        <v>0</v>
      </c>
      <c r="F106" s="168">
        <v>0</v>
      </c>
      <c r="G106" s="187">
        <v>7502.4</v>
      </c>
      <c r="H106" s="191">
        <v>5629.3</v>
      </c>
    </row>
    <row r="107" spans="1:8" ht="12.75">
      <c r="A107" s="180" t="s">
        <v>205</v>
      </c>
      <c r="B107" s="169">
        <v>40</v>
      </c>
      <c r="C107" s="21">
        <v>3</v>
      </c>
      <c r="D107" s="22">
        <v>4</v>
      </c>
      <c r="E107" s="170">
        <v>0</v>
      </c>
      <c r="F107" s="171">
        <v>0</v>
      </c>
      <c r="G107" s="188">
        <v>5629.3</v>
      </c>
      <c r="H107" s="192">
        <v>5629.3</v>
      </c>
    </row>
    <row r="108" spans="1:8" ht="25.5">
      <c r="A108" s="179" t="s">
        <v>467</v>
      </c>
      <c r="B108" s="166">
        <v>40</v>
      </c>
      <c r="C108" s="19">
        <v>3</v>
      </c>
      <c r="D108" s="20">
        <v>4</v>
      </c>
      <c r="E108" s="167">
        <v>10000</v>
      </c>
      <c r="F108" s="168">
        <v>0</v>
      </c>
      <c r="G108" s="187">
        <v>5629.3</v>
      </c>
      <c r="H108" s="191">
        <v>5629.3</v>
      </c>
    </row>
    <row r="109" spans="1:8" ht="51">
      <c r="A109" s="180" t="s">
        <v>469</v>
      </c>
      <c r="B109" s="169">
        <v>40</v>
      </c>
      <c r="C109" s="21">
        <v>3</v>
      </c>
      <c r="D109" s="22">
        <v>4</v>
      </c>
      <c r="E109" s="170">
        <v>13801</v>
      </c>
      <c r="F109" s="171">
        <v>0</v>
      </c>
      <c r="G109" s="188">
        <v>4287</v>
      </c>
      <c r="H109" s="192">
        <v>4287</v>
      </c>
    </row>
    <row r="110" spans="1:8" ht="12.75">
      <c r="A110" s="179" t="s">
        <v>441</v>
      </c>
      <c r="B110" s="166">
        <v>40</v>
      </c>
      <c r="C110" s="19">
        <v>3</v>
      </c>
      <c r="D110" s="20">
        <v>4</v>
      </c>
      <c r="E110" s="167">
        <v>13801</v>
      </c>
      <c r="F110" s="168" t="s">
        <v>442</v>
      </c>
      <c r="G110" s="187">
        <v>3979.1</v>
      </c>
      <c r="H110" s="191">
        <v>3979.1</v>
      </c>
    </row>
    <row r="111" spans="1:8" ht="25.5">
      <c r="A111" s="179" t="s">
        <v>446</v>
      </c>
      <c r="B111" s="166">
        <v>40</v>
      </c>
      <c r="C111" s="19">
        <v>3</v>
      </c>
      <c r="D111" s="20">
        <v>4</v>
      </c>
      <c r="E111" s="167">
        <v>13801</v>
      </c>
      <c r="F111" s="168" t="s">
        <v>447</v>
      </c>
      <c r="G111" s="187">
        <v>15.5</v>
      </c>
      <c r="H111" s="191">
        <v>15.5</v>
      </c>
    </row>
    <row r="112" spans="1:8" ht="25.5">
      <c r="A112" s="179" t="s">
        <v>448</v>
      </c>
      <c r="B112" s="166">
        <v>40</v>
      </c>
      <c r="C112" s="19">
        <v>3</v>
      </c>
      <c r="D112" s="20">
        <v>4</v>
      </c>
      <c r="E112" s="167">
        <v>13801</v>
      </c>
      <c r="F112" s="168" t="s">
        <v>449</v>
      </c>
      <c r="G112" s="187">
        <v>292.4</v>
      </c>
      <c r="H112" s="191">
        <v>292.4</v>
      </c>
    </row>
    <row r="113" spans="1:8" ht="51">
      <c r="A113" s="180" t="s">
        <v>470</v>
      </c>
      <c r="B113" s="169">
        <v>40</v>
      </c>
      <c r="C113" s="21">
        <v>3</v>
      </c>
      <c r="D113" s="22">
        <v>4</v>
      </c>
      <c r="E113" s="170">
        <v>13802</v>
      </c>
      <c r="F113" s="171">
        <v>0</v>
      </c>
      <c r="G113" s="188">
        <v>1342.3</v>
      </c>
      <c r="H113" s="192">
        <v>1342.3</v>
      </c>
    </row>
    <row r="114" spans="1:8" ht="25.5">
      <c r="A114" s="179" t="s">
        <v>444</v>
      </c>
      <c r="B114" s="166">
        <v>40</v>
      </c>
      <c r="C114" s="19">
        <v>3</v>
      </c>
      <c r="D114" s="20">
        <v>4</v>
      </c>
      <c r="E114" s="167">
        <v>13802</v>
      </c>
      <c r="F114" s="168" t="s">
        <v>445</v>
      </c>
      <c r="G114" s="187">
        <v>88.8</v>
      </c>
      <c r="H114" s="191">
        <v>88.8</v>
      </c>
    </row>
    <row r="115" spans="1:8" ht="25.5">
      <c r="A115" s="179" t="s">
        <v>446</v>
      </c>
      <c r="B115" s="166">
        <v>40</v>
      </c>
      <c r="C115" s="19">
        <v>3</v>
      </c>
      <c r="D115" s="20">
        <v>4</v>
      </c>
      <c r="E115" s="167">
        <v>13802</v>
      </c>
      <c r="F115" s="168" t="s">
        <v>447</v>
      </c>
      <c r="G115" s="187">
        <v>93</v>
      </c>
      <c r="H115" s="191">
        <v>93</v>
      </c>
    </row>
    <row r="116" spans="1:8" ht="25.5">
      <c r="A116" s="179" t="s">
        <v>448</v>
      </c>
      <c r="B116" s="166">
        <v>40</v>
      </c>
      <c r="C116" s="19">
        <v>3</v>
      </c>
      <c r="D116" s="20">
        <v>4</v>
      </c>
      <c r="E116" s="167">
        <v>13802</v>
      </c>
      <c r="F116" s="168" t="s">
        <v>449</v>
      </c>
      <c r="G116" s="187">
        <v>1160.5</v>
      </c>
      <c r="H116" s="191">
        <v>1160.5</v>
      </c>
    </row>
    <row r="117" spans="1:8" ht="38.25">
      <c r="A117" s="180" t="s">
        <v>206</v>
      </c>
      <c r="B117" s="169">
        <v>40</v>
      </c>
      <c r="C117" s="21">
        <v>3</v>
      </c>
      <c r="D117" s="22">
        <v>9</v>
      </c>
      <c r="E117" s="170">
        <v>0</v>
      </c>
      <c r="F117" s="171">
        <v>0</v>
      </c>
      <c r="G117" s="188">
        <v>1018</v>
      </c>
      <c r="H117" s="192">
        <v>0</v>
      </c>
    </row>
    <row r="118" spans="1:8" ht="25.5">
      <c r="A118" s="179" t="s">
        <v>459</v>
      </c>
      <c r="B118" s="166">
        <v>40</v>
      </c>
      <c r="C118" s="19">
        <v>3</v>
      </c>
      <c r="D118" s="20">
        <v>9</v>
      </c>
      <c r="E118" s="167">
        <v>7950000</v>
      </c>
      <c r="F118" s="168">
        <v>0</v>
      </c>
      <c r="G118" s="187">
        <v>1018</v>
      </c>
      <c r="H118" s="191">
        <v>0</v>
      </c>
    </row>
    <row r="119" spans="1:8" ht="76.5">
      <c r="A119" s="180" t="s">
        <v>476</v>
      </c>
      <c r="B119" s="169">
        <v>40</v>
      </c>
      <c r="C119" s="21">
        <v>3</v>
      </c>
      <c r="D119" s="22">
        <v>9</v>
      </c>
      <c r="E119" s="170">
        <v>7952300</v>
      </c>
      <c r="F119" s="171">
        <v>0</v>
      </c>
      <c r="G119" s="188">
        <v>1018</v>
      </c>
      <c r="H119" s="192">
        <v>0</v>
      </c>
    </row>
    <row r="120" spans="1:8" ht="25.5">
      <c r="A120" s="179" t="s">
        <v>448</v>
      </c>
      <c r="B120" s="166">
        <v>40</v>
      </c>
      <c r="C120" s="19">
        <v>3</v>
      </c>
      <c r="D120" s="20">
        <v>9</v>
      </c>
      <c r="E120" s="167">
        <v>7952300</v>
      </c>
      <c r="F120" s="168" t="s">
        <v>449</v>
      </c>
      <c r="G120" s="187">
        <v>1018</v>
      </c>
      <c r="H120" s="191">
        <v>0</v>
      </c>
    </row>
    <row r="121" spans="1:8" ht="38.25">
      <c r="A121" s="180" t="s">
        <v>207</v>
      </c>
      <c r="B121" s="169">
        <v>40</v>
      </c>
      <c r="C121" s="21">
        <v>3</v>
      </c>
      <c r="D121" s="22">
        <v>14</v>
      </c>
      <c r="E121" s="170">
        <v>0</v>
      </c>
      <c r="F121" s="171">
        <v>0</v>
      </c>
      <c r="G121" s="188">
        <v>855.1</v>
      </c>
      <c r="H121" s="192">
        <v>0</v>
      </c>
    </row>
    <row r="122" spans="1:8" ht="12.75">
      <c r="A122" s="179" t="s">
        <v>456</v>
      </c>
      <c r="B122" s="166">
        <v>40</v>
      </c>
      <c r="C122" s="19">
        <v>3</v>
      </c>
      <c r="D122" s="20">
        <v>14</v>
      </c>
      <c r="E122" s="167">
        <v>5220000</v>
      </c>
      <c r="F122" s="168">
        <v>0</v>
      </c>
      <c r="G122" s="187">
        <v>90</v>
      </c>
      <c r="H122" s="191">
        <v>0</v>
      </c>
    </row>
    <row r="123" spans="1:8" ht="51">
      <c r="A123" s="180" t="s">
        <v>477</v>
      </c>
      <c r="B123" s="169">
        <v>40</v>
      </c>
      <c r="C123" s="21">
        <v>3</v>
      </c>
      <c r="D123" s="22">
        <v>14</v>
      </c>
      <c r="E123" s="170">
        <v>5222501</v>
      </c>
      <c r="F123" s="171">
        <v>0</v>
      </c>
      <c r="G123" s="188">
        <v>90</v>
      </c>
      <c r="H123" s="192">
        <v>0</v>
      </c>
    </row>
    <row r="124" spans="1:8" ht="25.5">
      <c r="A124" s="179" t="s">
        <v>448</v>
      </c>
      <c r="B124" s="166">
        <v>40</v>
      </c>
      <c r="C124" s="19">
        <v>3</v>
      </c>
      <c r="D124" s="20">
        <v>14</v>
      </c>
      <c r="E124" s="167">
        <v>5222501</v>
      </c>
      <c r="F124" s="168" t="s">
        <v>449</v>
      </c>
      <c r="G124" s="187">
        <v>90</v>
      </c>
      <c r="H124" s="191">
        <v>0</v>
      </c>
    </row>
    <row r="125" spans="1:8" ht="63.75">
      <c r="A125" s="179" t="s">
        <v>478</v>
      </c>
      <c r="B125" s="166">
        <v>40</v>
      </c>
      <c r="C125" s="19">
        <v>3</v>
      </c>
      <c r="D125" s="20">
        <v>14</v>
      </c>
      <c r="E125" s="167">
        <v>5222501</v>
      </c>
      <c r="F125" s="168" t="s">
        <v>449</v>
      </c>
      <c r="G125" s="187">
        <v>90</v>
      </c>
      <c r="H125" s="191">
        <v>0</v>
      </c>
    </row>
    <row r="126" spans="1:8" ht="25.5">
      <c r="A126" s="179" t="s">
        <v>459</v>
      </c>
      <c r="B126" s="166">
        <v>40</v>
      </c>
      <c r="C126" s="19">
        <v>3</v>
      </c>
      <c r="D126" s="20">
        <v>14</v>
      </c>
      <c r="E126" s="167">
        <v>7950000</v>
      </c>
      <c r="F126" s="168">
        <v>0</v>
      </c>
      <c r="G126" s="187">
        <v>765.1</v>
      </c>
      <c r="H126" s="191">
        <v>0</v>
      </c>
    </row>
    <row r="127" spans="1:8" ht="51">
      <c r="A127" s="180" t="s">
        <v>479</v>
      </c>
      <c r="B127" s="169">
        <v>40</v>
      </c>
      <c r="C127" s="21">
        <v>3</v>
      </c>
      <c r="D127" s="22">
        <v>14</v>
      </c>
      <c r="E127" s="170">
        <v>7950200</v>
      </c>
      <c r="F127" s="171">
        <v>0</v>
      </c>
      <c r="G127" s="188">
        <v>765.1</v>
      </c>
      <c r="H127" s="192">
        <v>0</v>
      </c>
    </row>
    <row r="128" spans="1:8" ht="25.5">
      <c r="A128" s="179" t="s">
        <v>448</v>
      </c>
      <c r="B128" s="166">
        <v>40</v>
      </c>
      <c r="C128" s="19">
        <v>3</v>
      </c>
      <c r="D128" s="20">
        <v>14</v>
      </c>
      <c r="E128" s="167">
        <v>7950200</v>
      </c>
      <c r="F128" s="168" t="s">
        <v>449</v>
      </c>
      <c r="G128" s="187">
        <v>765.1</v>
      </c>
      <c r="H128" s="191">
        <v>0</v>
      </c>
    </row>
    <row r="129" spans="1:8" ht="12.75">
      <c r="A129" s="179" t="s">
        <v>208</v>
      </c>
      <c r="B129" s="166">
        <v>40</v>
      </c>
      <c r="C129" s="19">
        <v>4</v>
      </c>
      <c r="D129" s="20">
        <v>0</v>
      </c>
      <c r="E129" s="167">
        <v>0</v>
      </c>
      <c r="F129" s="168">
        <v>0</v>
      </c>
      <c r="G129" s="187">
        <v>174826.207</v>
      </c>
      <c r="H129" s="191">
        <v>3177.1</v>
      </c>
    </row>
    <row r="130" spans="1:8" ht="12.75">
      <c r="A130" s="180" t="s">
        <v>209</v>
      </c>
      <c r="B130" s="169">
        <v>40</v>
      </c>
      <c r="C130" s="21">
        <v>4</v>
      </c>
      <c r="D130" s="22">
        <v>1</v>
      </c>
      <c r="E130" s="170">
        <v>0</v>
      </c>
      <c r="F130" s="171">
        <v>0</v>
      </c>
      <c r="G130" s="188">
        <v>266.91</v>
      </c>
      <c r="H130" s="192">
        <v>0</v>
      </c>
    </row>
    <row r="131" spans="1:8" ht="12.75">
      <c r="A131" s="179" t="s">
        <v>456</v>
      </c>
      <c r="B131" s="166">
        <v>40</v>
      </c>
      <c r="C131" s="19">
        <v>4</v>
      </c>
      <c r="D131" s="20">
        <v>1</v>
      </c>
      <c r="E131" s="167">
        <v>5220000</v>
      </c>
      <c r="F131" s="168">
        <v>0</v>
      </c>
      <c r="G131" s="187">
        <v>266.91</v>
      </c>
      <c r="H131" s="191">
        <v>0</v>
      </c>
    </row>
    <row r="132" spans="1:8" ht="25.5">
      <c r="A132" s="180" t="s">
        <v>480</v>
      </c>
      <c r="B132" s="169">
        <v>40</v>
      </c>
      <c r="C132" s="21">
        <v>4</v>
      </c>
      <c r="D132" s="22">
        <v>1</v>
      </c>
      <c r="E132" s="170">
        <v>5224500</v>
      </c>
      <c r="F132" s="171">
        <v>0</v>
      </c>
      <c r="G132" s="188">
        <v>266.91</v>
      </c>
      <c r="H132" s="192">
        <v>0</v>
      </c>
    </row>
    <row r="133" spans="1:8" ht="12.75">
      <c r="A133" s="179" t="s">
        <v>441</v>
      </c>
      <c r="B133" s="166">
        <v>40</v>
      </c>
      <c r="C133" s="19">
        <v>4</v>
      </c>
      <c r="D133" s="20">
        <v>1</v>
      </c>
      <c r="E133" s="167">
        <v>5224500</v>
      </c>
      <c r="F133" s="168" t="s">
        <v>481</v>
      </c>
      <c r="G133" s="187">
        <v>266.91</v>
      </c>
      <c r="H133" s="191">
        <v>0</v>
      </c>
    </row>
    <row r="134" spans="1:8" ht="38.25">
      <c r="A134" s="179" t="s">
        <v>482</v>
      </c>
      <c r="B134" s="166">
        <v>40</v>
      </c>
      <c r="C134" s="19">
        <v>4</v>
      </c>
      <c r="D134" s="20">
        <v>1</v>
      </c>
      <c r="E134" s="167">
        <v>5224500</v>
      </c>
      <c r="F134" s="168" t="s">
        <v>481</v>
      </c>
      <c r="G134" s="187">
        <v>266.91</v>
      </c>
      <c r="H134" s="191">
        <v>0</v>
      </c>
    </row>
    <row r="135" spans="1:8" ht="12.75">
      <c r="A135" s="180" t="s">
        <v>210</v>
      </c>
      <c r="B135" s="169">
        <v>40</v>
      </c>
      <c r="C135" s="21">
        <v>4</v>
      </c>
      <c r="D135" s="22">
        <v>8</v>
      </c>
      <c r="E135" s="170">
        <v>0</v>
      </c>
      <c r="F135" s="171">
        <v>0</v>
      </c>
      <c r="G135" s="188">
        <v>26283.1</v>
      </c>
      <c r="H135" s="192">
        <v>0</v>
      </c>
    </row>
    <row r="136" spans="1:8" ht="25.5">
      <c r="A136" s="179" t="s">
        <v>485</v>
      </c>
      <c r="B136" s="166">
        <v>40</v>
      </c>
      <c r="C136" s="19">
        <v>4</v>
      </c>
      <c r="D136" s="20">
        <v>8</v>
      </c>
      <c r="E136" s="167">
        <v>3030000</v>
      </c>
      <c r="F136" s="168">
        <v>0</v>
      </c>
      <c r="G136" s="187">
        <v>26283.1</v>
      </c>
      <c r="H136" s="191">
        <v>0</v>
      </c>
    </row>
    <row r="137" spans="1:8" ht="25.5">
      <c r="A137" s="180" t="s">
        <v>485</v>
      </c>
      <c r="B137" s="169">
        <v>40</v>
      </c>
      <c r="C137" s="21">
        <v>4</v>
      </c>
      <c r="D137" s="22">
        <v>8</v>
      </c>
      <c r="E137" s="170">
        <v>3030200</v>
      </c>
      <c r="F137" s="171">
        <v>0</v>
      </c>
      <c r="G137" s="188">
        <v>26283.1</v>
      </c>
      <c r="H137" s="192">
        <v>0</v>
      </c>
    </row>
    <row r="138" spans="1:8" ht="25.5">
      <c r="A138" s="179" t="s">
        <v>346</v>
      </c>
      <c r="B138" s="166">
        <v>40</v>
      </c>
      <c r="C138" s="19">
        <v>4</v>
      </c>
      <c r="D138" s="20">
        <v>8</v>
      </c>
      <c r="E138" s="167">
        <v>3030200</v>
      </c>
      <c r="F138" s="168" t="s">
        <v>486</v>
      </c>
      <c r="G138" s="187">
        <v>26283.1</v>
      </c>
      <c r="H138" s="191">
        <v>0</v>
      </c>
    </row>
    <row r="139" spans="1:8" ht="12.75">
      <c r="A139" s="180" t="s">
        <v>211</v>
      </c>
      <c r="B139" s="169">
        <v>40</v>
      </c>
      <c r="C139" s="21">
        <v>4</v>
      </c>
      <c r="D139" s="22">
        <v>9</v>
      </c>
      <c r="E139" s="170">
        <v>0</v>
      </c>
      <c r="F139" s="171">
        <v>0</v>
      </c>
      <c r="G139" s="188">
        <v>108927.1</v>
      </c>
      <c r="H139" s="192">
        <v>0</v>
      </c>
    </row>
    <row r="140" spans="1:8" ht="12.75">
      <c r="A140" s="179" t="s">
        <v>456</v>
      </c>
      <c r="B140" s="166">
        <v>40</v>
      </c>
      <c r="C140" s="19">
        <v>4</v>
      </c>
      <c r="D140" s="20">
        <v>9</v>
      </c>
      <c r="E140" s="167">
        <v>5220000</v>
      </c>
      <c r="F140" s="168">
        <v>0</v>
      </c>
      <c r="G140" s="187">
        <v>53537.25</v>
      </c>
      <c r="H140" s="191">
        <v>0</v>
      </c>
    </row>
    <row r="141" spans="1:8" ht="12.75">
      <c r="A141" s="180" t="s">
        <v>487</v>
      </c>
      <c r="B141" s="169">
        <v>40</v>
      </c>
      <c r="C141" s="21">
        <v>4</v>
      </c>
      <c r="D141" s="22">
        <v>9</v>
      </c>
      <c r="E141" s="170">
        <v>5226105</v>
      </c>
      <c r="F141" s="171">
        <v>0</v>
      </c>
      <c r="G141" s="188">
        <v>46509.6</v>
      </c>
      <c r="H141" s="192">
        <v>0</v>
      </c>
    </row>
    <row r="142" spans="1:8" ht="51">
      <c r="A142" s="179" t="s">
        <v>344</v>
      </c>
      <c r="B142" s="166">
        <v>40</v>
      </c>
      <c r="C142" s="19">
        <v>4</v>
      </c>
      <c r="D142" s="20">
        <v>9</v>
      </c>
      <c r="E142" s="167">
        <v>5226105</v>
      </c>
      <c r="F142" s="168" t="s">
        <v>488</v>
      </c>
      <c r="G142" s="187">
        <v>46509.6</v>
      </c>
      <c r="H142" s="191">
        <v>0</v>
      </c>
    </row>
    <row r="143" spans="1:8" ht="25.5">
      <c r="A143" s="179" t="s">
        <v>489</v>
      </c>
      <c r="B143" s="166">
        <v>40</v>
      </c>
      <c r="C143" s="19">
        <v>4</v>
      </c>
      <c r="D143" s="20">
        <v>9</v>
      </c>
      <c r="E143" s="167">
        <v>5226105</v>
      </c>
      <c r="F143" s="168" t="s">
        <v>488</v>
      </c>
      <c r="G143" s="187">
        <v>7350.1</v>
      </c>
      <c r="H143" s="191">
        <v>0</v>
      </c>
    </row>
    <row r="144" spans="1:8" ht="25.5">
      <c r="A144" s="179" t="s">
        <v>490</v>
      </c>
      <c r="B144" s="166">
        <v>40</v>
      </c>
      <c r="C144" s="19">
        <v>4</v>
      </c>
      <c r="D144" s="20">
        <v>9</v>
      </c>
      <c r="E144" s="167">
        <v>5226105</v>
      </c>
      <c r="F144" s="168" t="s">
        <v>488</v>
      </c>
      <c r="G144" s="187">
        <v>38209.5</v>
      </c>
      <c r="H144" s="191">
        <v>0</v>
      </c>
    </row>
    <row r="145" spans="1:8" ht="25.5">
      <c r="A145" s="179" t="s">
        <v>491</v>
      </c>
      <c r="B145" s="166">
        <v>40</v>
      </c>
      <c r="C145" s="19">
        <v>4</v>
      </c>
      <c r="D145" s="20">
        <v>9</v>
      </c>
      <c r="E145" s="167">
        <v>5226105</v>
      </c>
      <c r="F145" s="168" t="s">
        <v>488</v>
      </c>
      <c r="G145" s="187">
        <v>950</v>
      </c>
      <c r="H145" s="191">
        <v>0</v>
      </c>
    </row>
    <row r="146" spans="1:8" ht="38.25">
      <c r="A146" s="180" t="s">
        <v>492</v>
      </c>
      <c r="B146" s="169">
        <v>40</v>
      </c>
      <c r="C146" s="21">
        <v>4</v>
      </c>
      <c r="D146" s="22">
        <v>9</v>
      </c>
      <c r="E146" s="170">
        <v>5227000</v>
      </c>
      <c r="F146" s="171">
        <v>0</v>
      </c>
      <c r="G146" s="188">
        <v>7027.65</v>
      </c>
      <c r="H146" s="192">
        <v>0</v>
      </c>
    </row>
    <row r="147" spans="1:8" ht="25.5">
      <c r="A147" s="179" t="s">
        <v>346</v>
      </c>
      <c r="B147" s="166">
        <v>40</v>
      </c>
      <c r="C147" s="19">
        <v>4</v>
      </c>
      <c r="D147" s="20">
        <v>9</v>
      </c>
      <c r="E147" s="167">
        <v>5227000</v>
      </c>
      <c r="F147" s="168" t="s">
        <v>486</v>
      </c>
      <c r="G147" s="187">
        <v>7027.65</v>
      </c>
      <c r="H147" s="191">
        <v>0</v>
      </c>
    </row>
    <row r="148" spans="1:8" ht="25.5">
      <c r="A148" s="179" t="s">
        <v>493</v>
      </c>
      <c r="B148" s="166">
        <v>40</v>
      </c>
      <c r="C148" s="19">
        <v>4</v>
      </c>
      <c r="D148" s="20">
        <v>9</v>
      </c>
      <c r="E148" s="167">
        <v>5227000</v>
      </c>
      <c r="F148" s="168" t="s">
        <v>486</v>
      </c>
      <c r="G148" s="187">
        <v>7027.65</v>
      </c>
      <c r="H148" s="191">
        <v>0</v>
      </c>
    </row>
    <row r="149" spans="1:8" ht="25.5">
      <c r="A149" s="179" t="s">
        <v>459</v>
      </c>
      <c r="B149" s="166">
        <v>40</v>
      </c>
      <c r="C149" s="19">
        <v>4</v>
      </c>
      <c r="D149" s="20">
        <v>9</v>
      </c>
      <c r="E149" s="167">
        <v>7950000</v>
      </c>
      <c r="F149" s="168">
        <v>0</v>
      </c>
      <c r="G149" s="187">
        <v>55389.85</v>
      </c>
      <c r="H149" s="191">
        <v>0</v>
      </c>
    </row>
    <row r="150" spans="1:8" ht="76.5">
      <c r="A150" s="180" t="s">
        <v>494</v>
      </c>
      <c r="B150" s="169">
        <v>40</v>
      </c>
      <c r="C150" s="21">
        <v>4</v>
      </c>
      <c r="D150" s="22">
        <v>9</v>
      </c>
      <c r="E150" s="170">
        <v>7950400</v>
      </c>
      <c r="F150" s="171">
        <v>0</v>
      </c>
      <c r="G150" s="188">
        <v>54609</v>
      </c>
      <c r="H150" s="192">
        <v>0</v>
      </c>
    </row>
    <row r="151" spans="1:8" ht="51">
      <c r="A151" s="179" t="s">
        <v>344</v>
      </c>
      <c r="B151" s="166">
        <v>40</v>
      </c>
      <c r="C151" s="19">
        <v>4</v>
      </c>
      <c r="D151" s="20">
        <v>9</v>
      </c>
      <c r="E151" s="167">
        <v>7950400</v>
      </c>
      <c r="F151" s="168" t="s">
        <v>488</v>
      </c>
      <c r="G151" s="187">
        <v>4326.2</v>
      </c>
      <c r="H151" s="191">
        <v>0</v>
      </c>
    </row>
    <row r="152" spans="1:8" ht="25.5">
      <c r="A152" s="179" t="s">
        <v>346</v>
      </c>
      <c r="B152" s="166">
        <v>40</v>
      </c>
      <c r="C152" s="19">
        <v>4</v>
      </c>
      <c r="D152" s="20">
        <v>9</v>
      </c>
      <c r="E152" s="167">
        <v>7950400</v>
      </c>
      <c r="F152" s="168" t="s">
        <v>486</v>
      </c>
      <c r="G152" s="187">
        <v>50282.8</v>
      </c>
      <c r="H152" s="191">
        <v>0</v>
      </c>
    </row>
    <row r="153" spans="1:8" ht="51">
      <c r="A153" s="180" t="s">
        <v>347</v>
      </c>
      <c r="B153" s="169">
        <v>40</v>
      </c>
      <c r="C153" s="21">
        <v>4</v>
      </c>
      <c r="D153" s="22">
        <v>9</v>
      </c>
      <c r="E153" s="170">
        <v>7950700</v>
      </c>
      <c r="F153" s="171">
        <v>0</v>
      </c>
      <c r="G153" s="188">
        <v>780.85</v>
      </c>
      <c r="H153" s="192">
        <v>0</v>
      </c>
    </row>
    <row r="154" spans="1:8" ht="25.5">
      <c r="A154" s="179" t="s">
        <v>346</v>
      </c>
      <c r="B154" s="166">
        <v>40</v>
      </c>
      <c r="C154" s="19">
        <v>4</v>
      </c>
      <c r="D154" s="20">
        <v>9</v>
      </c>
      <c r="E154" s="167">
        <v>7950700</v>
      </c>
      <c r="F154" s="168" t="s">
        <v>486</v>
      </c>
      <c r="G154" s="187">
        <v>780.85</v>
      </c>
      <c r="H154" s="191">
        <v>0</v>
      </c>
    </row>
    <row r="155" spans="1:8" ht="12.75">
      <c r="A155" s="180" t="s">
        <v>212</v>
      </c>
      <c r="B155" s="169">
        <v>40</v>
      </c>
      <c r="C155" s="21">
        <v>4</v>
      </c>
      <c r="D155" s="22">
        <v>10</v>
      </c>
      <c r="E155" s="170">
        <v>0</v>
      </c>
      <c r="F155" s="171">
        <v>0</v>
      </c>
      <c r="G155" s="188">
        <v>1371</v>
      </c>
      <c r="H155" s="192">
        <v>0</v>
      </c>
    </row>
    <row r="156" spans="1:8" ht="25.5">
      <c r="A156" s="179" t="s">
        <v>459</v>
      </c>
      <c r="B156" s="166">
        <v>40</v>
      </c>
      <c r="C156" s="19">
        <v>4</v>
      </c>
      <c r="D156" s="20">
        <v>10</v>
      </c>
      <c r="E156" s="167">
        <v>7950000</v>
      </c>
      <c r="F156" s="168">
        <v>0</v>
      </c>
      <c r="G156" s="187">
        <v>1371</v>
      </c>
      <c r="H156" s="191">
        <v>0</v>
      </c>
    </row>
    <row r="157" spans="1:8" ht="25.5">
      <c r="A157" s="180" t="s">
        <v>495</v>
      </c>
      <c r="B157" s="169">
        <v>40</v>
      </c>
      <c r="C157" s="21">
        <v>4</v>
      </c>
      <c r="D157" s="22">
        <v>10</v>
      </c>
      <c r="E157" s="170">
        <v>7950100</v>
      </c>
      <c r="F157" s="171">
        <v>0</v>
      </c>
      <c r="G157" s="188">
        <v>1371</v>
      </c>
      <c r="H157" s="192">
        <v>0</v>
      </c>
    </row>
    <row r="158" spans="1:8" ht="25.5">
      <c r="A158" s="179" t="s">
        <v>446</v>
      </c>
      <c r="B158" s="166">
        <v>40</v>
      </c>
      <c r="C158" s="19">
        <v>4</v>
      </c>
      <c r="D158" s="20">
        <v>10</v>
      </c>
      <c r="E158" s="167">
        <v>7950100</v>
      </c>
      <c r="F158" s="168" t="s">
        <v>447</v>
      </c>
      <c r="G158" s="187">
        <v>1371</v>
      </c>
      <c r="H158" s="191">
        <v>0</v>
      </c>
    </row>
    <row r="159" spans="1:8" ht="25.5">
      <c r="A159" s="180" t="s">
        <v>213</v>
      </c>
      <c r="B159" s="169">
        <v>40</v>
      </c>
      <c r="C159" s="21">
        <v>4</v>
      </c>
      <c r="D159" s="22">
        <v>12</v>
      </c>
      <c r="E159" s="170">
        <v>0</v>
      </c>
      <c r="F159" s="171">
        <v>0</v>
      </c>
      <c r="G159" s="188">
        <v>37978.097</v>
      </c>
      <c r="H159" s="192">
        <v>3177.1</v>
      </c>
    </row>
    <row r="160" spans="1:8" ht="51">
      <c r="A160" s="179" t="s">
        <v>439</v>
      </c>
      <c r="B160" s="166">
        <v>40</v>
      </c>
      <c r="C160" s="19">
        <v>4</v>
      </c>
      <c r="D160" s="20">
        <v>12</v>
      </c>
      <c r="E160" s="167">
        <v>20000</v>
      </c>
      <c r="F160" s="168">
        <v>0</v>
      </c>
      <c r="G160" s="187">
        <v>3177.1</v>
      </c>
      <c r="H160" s="191">
        <v>3177.1</v>
      </c>
    </row>
    <row r="161" spans="1:8" ht="12.75">
      <c r="A161" s="180" t="s">
        <v>443</v>
      </c>
      <c r="B161" s="169">
        <v>40</v>
      </c>
      <c r="C161" s="21">
        <v>4</v>
      </c>
      <c r="D161" s="22">
        <v>12</v>
      </c>
      <c r="E161" s="170">
        <v>20400</v>
      </c>
      <c r="F161" s="171">
        <v>0</v>
      </c>
      <c r="G161" s="188">
        <v>3177.1</v>
      </c>
      <c r="H161" s="192">
        <v>3177.1</v>
      </c>
    </row>
    <row r="162" spans="1:8" ht="12.75">
      <c r="A162" s="179" t="s">
        <v>441</v>
      </c>
      <c r="B162" s="166">
        <v>40</v>
      </c>
      <c r="C162" s="19">
        <v>4</v>
      </c>
      <c r="D162" s="20">
        <v>12</v>
      </c>
      <c r="E162" s="167">
        <v>20400</v>
      </c>
      <c r="F162" s="168" t="s">
        <v>442</v>
      </c>
      <c r="G162" s="187">
        <v>2267</v>
      </c>
      <c r="H162" s="191">
        <v>2267</v>
      </c>
    </row>
    <row r="163" spans="1:8" ht="25.5">
      <c r="A163" s="179" t="s">
        <v>444</v>
      </c>
      <c r="B163" s="166">
        <v>40</v>
      </c>
      <c r="C163" s="19">
        <v>4</v>
      </c>
      <c r="D163" s="20">
        <v>12</v>
      </c>
      <c r="E163" s="167">
        <v>20400</v>
      </c>
      <c r="F163" s="168" t="s">
        <v>445</v>
      </c>
      <c r="G163" s="187">
        <v>111</v>
      </c>
      <c r="H163" s="191">
        <v>111</v>
      </c>
    </row>
    <row r="164" spans="1:8" ht="25.5">
      <c r="A164" s="179" t="s">
        <v>446</v>
      </c>
      <c r="B164" s="166">
        <v>40</v>
      </c>
      <c r="C164" s="19">
        <v>4</v>
      </c>
      <c r="D164" s="20">
        <v>12</v>
      </c>
      <c r="E164" s="167">
        <v>20400</v>
      </c>
      <c r="F164" s="168" t="s">
        <v>447</v>
      </c>
      <c r="G164" s="187">
        <v>262</v>
      </c>
      <c r="H164" s="191">
        <v>262</v>
      </c>
    </row>
    <row r="165" spans="1:8" ht="25.5">
      <c r="A165" s="179" t="s">
        <v>448</v>
      </c>
      <c r="B165" s="166">
        <v>40</v>
      </c>
      <c r="C165" s="19">
        <v>4</v>
      </c>
      <c r="D165" s="20">
        <v>12</v>
      </c>
      <c r="E165" s="167">
        <v>20400</v>
      </c>
      <c r="F165" s="168" t="s">
        <v>449</v>
      </c>
      <c r="G165" s="187">
        <v>537.1</v>
      </c>
      <c r="H165" s="191">
        <v>537.1</v>
      </c>
    </row>
    <row r="166" spans="1:8" ht="25.5">
      <c r="A166" s="179" t="s">
        <v>453</v>
      </c>
      <c r="B166" s="166">
        <v>40</v>
      </c>
      <c r="C166" s="19">
        <v>4</v>
      </c>
      <c r="D166" s="20">
        <v>12</v>
      </c>
      <c r="E166" s="167">
        <v>920000</v>
      </c>
      <c r="F166" s="168">
        <v>0</v>
      </c>
      <c r="G166" s="187">
        <v>30024.5</v>
      </c>
      <c r="H166" s="191">
        <v>0</v>
      </c>
    </row>
    <row r="167" spans="1:8" ht="51">
      <c r="A167" s="180" t="s">
        <v>455</v>
      </c>
      <c r="B167" s="169">
        <v>40</v>
      </c>
      <c r="C167" s="21">
        <v>4</v>
      </c>
      <c r="D167" s="22">
        <v>12</v>
      </c>
      <c r="E167" s="170">
        <v>923400</v>
      </c>
      <c r="F167" s="171">
        <v>0</v>
      </c>
      <c r="G167" s="188">
        <v>1379.3</v>
      </c>
      <c r="H167" s="192">
        <v>0</v>
      </c>
    </row>
    <row r="168" spans="1:8" ht="25.5">
      <c r="A168" s="179" t="s">
        <v>448</v>
      </c>
      <c r="B168" s="166">
        <v>40</v>
      </c>
      <c r="C168" s="19">
        <v>4</v>
      </c>
      <c r="D168" s="20">
        <v>12</v>
      </c>
      <c r="E168" s="167">
        <v>923400</v>
      </c>
      <c r="F168" s="168" t="s">
        <v>449</v>
      </c>
      <c r="G168" s="187">
        <v>357.9</v>
      </c>
      <c r="H168" s="191">
        <v>0</v>
      </c>
    </row>
    <row r="169" spans="1:8" ht="25.5">
      <c r="A169" s="179" t="s">
        <v>346</v>
      </c>
      <c r="B169" s="166">
        <v>40</v>
      </c>
      <c r="C169" s="19">
        <v>4</v>
      </c>
      <c r="D169" s="20">
        <v>12</v>
      </c>
      <c r="E169" s="167">
        <v>923400</v>
      </c>
      <c r="F169" s="168" t="s">
        <v>486</v>
      </c>
      <c r="G169" s="187">
        <v>1021.4</v>
      </c>
      <c r="H169" s="191">
        <v>0</v>
      </c>
    </row>
    <row r="170" spans="1:8" ht="25.5">
      <c r="A170" s="180" t="s">
        <v>475</v>
      </c>
      <c r="B170" s="169">
        <v>40</v>
      </c>
      <c r="C170" s="21">
        <v>4</v>
      </c>
      <c r="D170" s="22">
        <v>12</v>
      </c>
      <c r="E170" s="170">
        <v>929900</v>
      </c>
      <c r="F170" s="171">
        <v>0</v>
      </c>
      <c r="G170" s="188">
        <v>28645.2</v>
      </c>
      <c r="H170" s="192">
        <v>0</v>
      </c>
    </row>
    <row r="171" spans="1:8" ht="12.75">
      <c r="A171" s="179" t="s">
        <v>441</v>
      </c>
      <c r="B171" s="166">
        <v>40</v>
      </c>
      <c r="C171" s="19">
        <v>4</v>
      </c>
      <c r="D171" s="20">
        <v>12</v>
      </c>
      <c r="E171" s="167">
        <v>929900</v>
      </c>
      <c r="F171" s="168" t="s">
        <v>442</v>
      </c>
      <c r="G171" s="187">
        <v>23796</v>
      </c>
      <c r="H171" s="191">
        <v>0</v>
      </c>
    </row>
    <row r="172" spans="1:8" ht="25.5">
      <c r="A172" s="179" t="s">
        <v>444</v>
      </c>
      <c r="B172" s="166">
        <v>40</v>
      </c>
      <c r="C172" s="19">
        <v>4</v>
      </c>
      <c r="D172" s="20">
        <v>12</v>
      </c>
      <c r="E172" s="167">
        <v>929900</v>
      </c>
      <c r="F172" s="168" t="s">
        <v>445</v>
      </c>
      <c r="G172" s="187">
        <v>323.8</v>
      </c>
      <c r="H172" s="191">
        <v>0</v>
      </c>
    </row>
    <row r="173" spans="1:8" ht="25.5">
      <c r="A173" s="179" t="s">
        <v>446</v>
      </c>
      <c r="B173" s="166">
        <v>40</v>
      </c>
      <c r="C173" s="19">
        <v>4</v>
      </c>
      <c r="D173" s="20">
        <v>12</v>
      </c>
      <c r="E173" s="167">
        <v>929900</v>
      </c>
      <c r="F173" s="168" t="s">
        <v>447</v>
      </c>
      <c r="G173" s="187">
        <v>405.3</v>
      </c>
      <c r="H173" s="191">
        <v>0</v>
      </c>
    </row>
    <row r="174" spans="1:8" ht="25.5">
      <c r="A174" s="179" t="s">
        <v>448</v>
      </c>
      <c r="B174" s="166">
        <v>40</v>
      </c>
      <c r="C174" s="19">
        <v>4</v>
      </c>
      <c r="D174" s="20">
        <v>12</v>
      </c>
      <c r="E174" s="167">
        <v>929900</v>
      </c>
      <c r="F174" s="168" t="s">
        <v>449</v>
      </c>
      <c r="G174" s="187">
        <v>4001.8</v>
      </c>
      <c r="H174" s="191">
        <v>0</v>
      </c>
    </row>
    <row r="175" spans="1:8" ht="12.75">
      <c r="A175" s="179" t="s">
        <v>450</v>
      </c>
      <c r="B175" s="166">
        <v>40</v>
      </c>
      <c r="C175" s="19">
        <v>4</v>
      </c>
      <c r="D175" s="20">
        <v>12</v>
      </c>
      <c r="E175" s="167">
        <v>929900</v>
      </c>
      <c r="F175" s="168" t="s">
        <v>451</v>
      </c>
      <c r="G175" s="187">
        <v>118.3</v>
      </c>
      <c r="H175" s="191">
        <v>0</v>
      </c>
    </row>
    <row r="176" spans="1:8" ht="25.5">
      <c r="A176" s="179" t="s">
        <v>496</v>
      </c>
      <c r="B176" s="166">
        <v>40</v>
      </c>
      <c r="C176" s="19">
        <v>4</v>
      </c>
      <c r="D176" s="20">
        <v>12</v>
      </c>
      <c r="E176" s="167">
        <v>3380000</v>
      </c>
      <c r="F176" s="168">
        <v>0</v>
      </c>
      <c r="G176" s="187">
        <v>1544.2</v>
      </c>
      <c r="H176" s="191">
        <v>0</v>
      </c>
    </row>
    <row r="177" spans="1:8" ht="25.5">
      <c r="A177" s="180" t="s">
        <v>496</v>
      </c>
      <c r="B177" s="169">
        <v>40</v>
      </c>
      <c r="C177" s="21">
        <v>4</v>
      </c>
      <c r="D177" s="22">
        <v>12</v>
      </c>
      <c r="E177" s="170">
        <v>3380000</v>
      </c>
      <c r="F177" s="171">
        <v>0</v>
      </c>
      <c r="G177" s="188">
        <v>1544.2</v>
      </c>
      <c r="H177" s="192">
        <v>0</v>
      </c>
    </row>
    <row r="178" spans="1:8" ht="25.5">
      <c r="A178" s="179" t="s">
        <v>448</v>
      </c>
      <c r="B178" s="166">
        <v>40</v>
      </c>
      <c r="C178" s="19">
        <v>4</v>
      </c>
      <c r="D178" s="20">
        <v>12</v>
      </c>
      <c r="E178" s="167">
        <v>3380000</v>
      </c>
      <c r="F178" s="168" t="s">
        <v>449</v>
      </c>
      <c r="G178" s="187">
        <v>1544.2</v>
      </c>
      <c r="H178" s="191">
        <v>0</v>
      </c>
    </row>
    <row r="179" spans="1:8" ht="12.75">
      <c r="A179" s="179" t="s">
        <v>456</v>
      </c>
      <c r="B179" s="166">
        <v>40</v>
      </c>
      <c r="C179" s="19">
        <v>4</v>
      </c>
      <c r="D179" s="20">
        <v>12</v>
      </c>
      <c r="E179" s="167">
        <v>5220000</v>
      </c>
      <c r="F179" s="168">
        <v>0</v>
      </c>
      <c r="G179" s="187">
        <v>2527.397</v>
      </c>
      <c r="H179" s="191">
        <v>0</v>
      </c>
    </row>
    <row r="180" spans="1:8" ht="51">
      <c r="A180" s="180" t="s">
        <v>497</v>
      </c>
      <c r="B180" s="169">
        <v>40</v>
      </c>
      <c r="C180" s="21">
        <v>4</v>
      </c>
      <c r="D180" s="22">
        <v>12</v>
      </c>
      <c r="E180" s="170">
        <v>5220400</v>
      </c>
      <c r="F180" s="171">
        <v>0</v>
      </c>
      <c r="G180" s="188">
        <v>2491.397</v>
      </c>
      <c r="H180" s="192">
        <v>0</v>
      </c>
    </row>
    <row r="181" spans="1:8" ht="25.5">
      <c r="A181" s="179" t="s">
        <v>448</v>
      </c>
      <c r="B181" s="166">
        <v>40</v>
      </c>
      <c r="C181" s="19">
        <v>4</v>
      </c>
      <c r="D181" s="20">
        <v>12</v>
      </c>
      <c r="E181" s="167">
        <v>5220400</v>
      </c>
      <c r="F181" s="168" t="s">
        <v>449</v>
      </c>
      <c r="G181" s="187">
        <v>1360.826</v>
      </c>
      <c r="H181" s="191">
        <v>0</v>
      </c>
    </row>
    <row r="182" spans="1:8" ht="38.25">
      <c r="A182" s="179" t="s">
        <v>498</v>
      </c>
      <c r="B182" s="166">
        <v>40</v>
      </c>
      <c r="C182" s="19">
        <v>4</v>
      </c>
      <c r="D182" s="20">
        <v>12</v>
      </c>
      <c r="E182" s="167">
        <v>5220400</v>
      </c>
      <c r="F182" s="168" t="s">
        <v>449</v>
      </c>
      <c r="G182" s="187">
        <v>1360.826</v>
      </c>
      <c r="H182" s="191">
        <v>0</v>
      </c>
    </row>
    <row r="183" spans="1:8" ht="51">
      <c r="A183" s="179" t="s">
        <v>483</v>
      </c>
      <c r="B183" s="166">
        <v>40</v>
      </c>
      <c r="C183" s="19">
        <v>4</v>
      </c>
      <c r="D183" s="20">
        <v>12</v>
      </c>
      <c r="E183" s="167">
        <v>5220400</v>
      </c>
      <c r="F183" s="168" t="s">
        <v>484</v>
      </c>
      <c r="G183" s="187">
        <v>1130.571</v>
      </c>
      <c r="H183" s="191">
        <v>0</v>
      </c>
    </row>
    <row r="184" spans="1:8" ht="38.25">
      <c r="A184" s="179" t="s">
        <v>498</v>
      </c>
      <c r="B184" s="166">
        <v>40</v>
      </c>
      <c r="C184" s="19">
        <v>4</v>
      </c>
      <c r="D184" s="20">
        <v>12</v>
      </c>
      <c r="E184" s="167">
        <v>5220400</v>
      </c>
      <c r="F184" s="168" t="s">
        <v>484</v>
      </c>
      <c r="G184" s="187">
        <v>1130.571</v>
      </c>
      <c r="H184" s="191">
        <v>0</v>
      </c>
    </row>
    <row r="185" spans="1:8" ht="63.75">
      <c r="A185" s="180" t="s">
        <v>457</v>
      </c>
      <c r="B185" s="169">
        <v>40</v>
      </c>
      <c r="C185" s="21">
        <v>4</v>
      </c>
      <c r="D185" s="22">
        <v>12</v>
      </c>
      <c r="E185" s="170">
        <v>5226300</v>
      </c>
      <c r="F185" s="171">
        <v>0</v>
      </c>
      <c r="G185" s="188">
        <v>36</v>
      </c>
      <c r="H185" s="192">
        <v>0</v>
      </c>
    </row>
    <row r="186" spans="1:8" ht="25.5">
      <c r="A186" s="179" t="s">
        <v>346</v>
      </c>
      <c r="B186" s="166">
        <v>40</v>
      </c>
      <c r="C186" s="19">
        <v>4</v>
      </c>
      <c r="D186" s="20">
        <v>12</v>
      </c>
      <c r="E186" s="167">
        <v>5226300</v>
      </c>
      <c r="F186" s="168" t="s">
        <v>486</v>
      </c>
      <c r="G186" s="187">
        <v>36</v>
      </c>
      <c r="H186" s="191">
        <v>0</v>
      </c>
    </row>
    <row r="187" spans="1:8" ht="76.5">
      <c r="A187" s="179" t="s">
        <v>499</v>
      </c>
      <c r="B187" s="166">
        <v>40</v>
      </c>
      <c r="C187" s="19">
        <v>4</v>
      </c>
      <c r="D187" s="20">
        <v>12</v>
      </c>
      <c r="E187" s="167">
        <v>5226300</v>
      </c>
      <c r="F187" s="168" t="s">
        <v>486</v>
      </c>
      <c r="G187" s="187">
        <v>36</v>
      </c>
      <c r="H187" s="191">
        <v>0</v>
      </c>
    </row>
    <row r="188" spans="1:8" ht="25.5">
      <c r="A188" s="179" t="s">
        <v>459</v>
      </c>
      <c r="B188" s="166">
        <v>40</v>
      </c>
      <c r="C188" s="19">
        <v>4</v>
      </c>
      <c r="D188" s="20">
        <v>12</v>
      </c>
      <c r="E188" s="167">
        <v>7950000</v>
      </c>
      <c r="F188" s="168">
        <v>0</v>
      </c>
      <c r="G188" s="187">
        <v>704.9</v>
      </c>
      <c r="H188" s="191">
        <v>0</v>
      </c>
    </row>
    <row r="189" spans="1:8" ht="51">
      <c r="A189" s="180" t="s">
        <v>500</v>
      </c>
      <c r="B189" s="169">
        <v>40</v>
      </c>
      <c r="C189" s="21">
        <v>4</v>
      </c>
      <c r="D189" s="22">
        <v>12</v>
      </c>
      <c r="E189" s="170">
        <v>7950300</v>
      </c>
      <c r="F189" s="171">
        <v>0</v>
      </c>
      <c r="G189" s="188">
        <v>671</v>
      </c>
      <c r="H189" s="192">
        <v>0</v>
      </c>
    </row>
    <row r="190" spans="1:8" ht="25.5">
      <c r="A190" s="179" t="s">
        <v>448</v>
      </c>
      <c r="B190" s="166">
        <v>40</v>
      </c>
      <c r="C190" s="19">
        <v>4</v>
      </c>
      <c r="D190" s="20">
        <v>12</v>
      </c>
      <c r="E190" s="167">
        <v>7950300</v>
      </c>
      <c r="F190" s="168" t="s">
        <v>449</v>
      </c>
      <c r="G190" s="187">
        <v>185</v>
      </c>
      <c r="H190" s="191">
        <v>0</v>
      </c>
    </row>
    <row r="191" spans="1:8" ht="51">
      <c r="A191" s="179" t="s">
        <v>483</v>
      </c>
      <c r="B191" s="166">
        <v>40</v>
      </c>
      <c r="C191" s="19">
        <v>4</v>
      </c>
      <c r="D191" s="20">
        <v>12</v>
      </c>
      <c r="E191" s="167">
        <v>7950300</v>
      </c>
      <c r="F191" s="168" t="s">
        <v>484</v>
      </c>
      <c r="G191" s="187">
        <v>486</v>
      </c>
      <c r="H191" s="191">
        <v>0</v>
      </c>
    </row>
    <row r="192" spans="1:8" ht="38.25">
      <c r="A192" s="180" t="s">
        <v>460</v>
      </c>
      <c r="B192" s="169">
        <v>40</v>
      </c>
      <c r="C192" s="21">
        <v>4</v>
      </c>
      <c r="D192" s="22">
        <v>12</v>
      </c>
      <c r="E192" s="170">
        <v>7950500</v>
      </c>
      <c r="F192" s="171">
        <v>0</v>
      </c>
      <c r="G192" s="188">
        <v>33.9</v>
      </c>
      <c r="H192" s="192">
        <v>0</v>
      </c>
    </row>
    <row r="193" spans="1:8" ht="25.5">
      <c r="A193" s="179" t="s">
        <v>448</v>
      </c>
      <c r="B193" s="166">
        <v>40</v>
      </c>
      <c r="C193" s="19">
        <v>4</v>
      </c>
      <c r="D193" s="20">
        <v>12</v>
      </c>
      <c r="E193" s="167">
        <v>7950500</v>
      </c>
      <c r="F193" s="168" t="s">
        <v>449</v>
      </c>
      <c r="G193" s="187">
        <v>3.7</v>
      </c>
      <c r="H193" s="191">
        <v>0</v>
      </c>
    </row>
    <row r="194" spans="1:8" ht="25.5">
      <c r="A194" s="179" t="s">
        <v>346</v>
      </c>
      <c r="B194" s="166">
        <v>40</v>
      </c>
      <c r="C194" s="19">
        <v>4</v>
      </c>
      <c r="D194" s="20">
        <v>12</v>
      </c>
      <c r="E194" s="167">
        <v>7950500</v>
      </c>
      <c r="F194" s="168" t="s">
        <v>486</v>
      </c>
      <c r="G194" s="187">
        <v>30.2</v>
      </c>
      <c r="H194" s="191">
        <v>0</v>
      </c>
    </row>
    <row r="195" spans="1:8" ht="12.75">
      <c r="A195" s="179" t="s">
        <v>214</v>
      </c>
      <c r="B195" s="166">
        <v>40</v>
      </c>
      <c r="C195" s="19">
        <v>5</v>
      </c>
      <c r="D195" s="20">
        <v>0</v>
      </c>
      <c r="E195" s="167">
        <v>0</v>
      </c>
      <c r="F195" s="168">
        <v>0</v>
      </c>
      <c r="G195" s="187">
        <v>293106.76528</v>
      </c>
      <c r="H195" s="191">
        <v>0</v>
      </c>
    </row>
    <row r="196" spans="1:8" ht="12.75">
      <c r="A196" s="180" t="s">
        <v>215</v>
      </c>
      <c r="B196" s="169">
        <v>40</v>
      </c>
      <c r="C196" s="21">
        <v>5</v>
      </c>
      <c r="D196" s="22">
        <v>1</v>
      </c>
      <c r="E196" s="170">
        <v>0</v>
      </c>
      <c r="F196" s="171">
        <v>0</v>
      </c>
      <c r="G196" s="188">
        <v>47661.43653</v>
      </c>
      <c r="H196" s="192">
        <v>0</v>
      </c>
    </row>
    <row r="197" spans="1:8" ht="12.75">
      <c r="A197" s="179" t="s">
        <v>501</v>
      </c>
      <c r="B197" s="166">
        <v>40</v>
      </c>
      <c r="C197" s="19">
        <v>5</v>
      </c>
      <c r="D197" s="20">
        <v>1</v>
      </c>
      <c r="E197" s="167">
        <v>3500000</v>
      </c>
      <c r="F197" s="168">
        <v>0</v>
      </c>
      <c r="G197" s="187">
        <v>8691</v>
      </c>
      <c r="H197" s="191">
        <v>0</v>
      </c>
    </row>
    <row r="198" spans="1:8" ht="51">
      <c r="A198" s="180" t="s">
        <v>502</v>
      </c>
      <c r="B198" s="169">
        <v>40</v>
      </c>
      <c r="C198" s="21">
        <v>5</v>
      </c>
      <c r="D198" s="22">
        <v>1</v>
      </c>
      <c r="E198" s="170">
        <v>3500100</v>
      </c>
      <c r="F198" s="171">
        <v>0</v>
      </c>
      <c r="G198" s="188">
        <v>3333</v>
      </c>
      <c r="H198" s="192">
        <v>0</v>
      </c>
    </row>
    <row r="199" spans="1:8" ht="25.5">
      <c r="A199" s="179" t="s">
        <v>346</v>
      </c>
      <c r="B199" s="166">
        <v>40</v>
      </c>
      <c r="C199" s="19">
        <v>5</v>
      </c>
      <c r="D199" s="20">
        <v>1</v>
      </c>
      <c r="E199" s="167">
        <v>3500100</v>
      </c>
      <c r="F199" s="168" t="s">
        <v>486</v>
      </c>
      <c r="G199" s="187">
        <v>3333</v>
      </c>
      <c r="H199" s="191">
        <v>0</v>
      </c>
    </row>
    <row r="200" spans="1:8" ht="51">
      <c r="A200" s="180" t="s">
        <v>503</v>
      </c>
      <c r="B200" s="169">
        <v>40</v>
      </c>
      <c r="C200" s="21">
        <v>5</v>
      </c>
      <c r="D200" s="22">
        <v>1</v>
      </c>
      <c r="E200" s="170">
        <v>3500200</v>
      </c>
      <c r="F200" s="171">
        <v>0</v>
      </c>
      <c r="G200" s="188">
        <v>5358</v>
      </c>
      <c r="H200" s="192">
        <v>0</v>
      </c>
    </row>
    <row r="201" spans="1:8" ht="25.5">
      <c r="A201" s="179" t="s">
        <v>448</v>
      </c>
      <c r="B201" s="166">
        <v>40</v>
      </c>
      <c r="C201" s="19">
        <v>5</v>
      </c>
      <c r="D201" s="20">
        <v>1</v>
      </c>
      <c r="E201" s="167">
        <v>3500200</v>
      </c>
      <c r="F201" s="168" t="s">
        <v>449</v>
      </c>
      <c r="G201" s="187">
        <v>1376</v>
      </c>
      <c r="H201" s="191">
        <v>0</v>
      </c>
    </row>
    <row r="202" spans="1:8" ht="25.5">
      <c r="A202" s="179" t="s">
        <v>346</v>
      </c>
      <c r="B202" s="166">
        <v>40</v>
      </c>
      <c r="C202" s="19">
        <v>5</v>
      </c>
      <c r="D202" s="20">
        <v>1</v>
      </c>
      <c r="E202" s="167">
        <v>3500200</v>
      </c>
      <c r="F202" s="168" t="s">
        <v>486</v>
      </c>
      <c r="G202" s="187">
        <v>3982</v>
      </c>
      <c r="H202" s="191">
        <v>0</v>
      </c>
    </row>
    <row r="203" spans="1:8" ht="12.75">
      <c r="A203" s="179" t="s">
        <v>456</v>
      </c>
      <c r="B203" s="166">
        <v>40</v>
      </c>
      <c r="C203" s="19">
        <v>5</v>
      </c>
      <c r="D203" s="20">
        <v>1</v>
      </c>
      <c r="E203" s="167">
        <v>5220000</v>
      </c>
      <c r="F203" s="168">
        <v>0</v>
      </c>
      <c r="G203" s="187">
        <v>38785.33653</v>
      </c>
      <c r="H203" s="191">
        <v>0</v>
      </c>
    </row>
    <row r="204" spans="1:8" ht="63.75">
      <c r="A204" s="180" t="s">
        <v>504</v>
      </c>
      <c r="B204" s="169">
        <v>40</v>
      </c>
      <c r="C204" s="21">
        <v>5</v>
      </c>
      <c r="D204" s="22">
        <v>1</v>
      </c>
      <c r="E204" s="170">
        <v>5222708</v>
      </c>
      <c r="F204" s="171">
        <v>0</v>
      </c>
      <c r="G204" s="188">
        <v>15537.7</v>
      </c>
      <c r="H204" s="192">
        <v>0</v>
      </c>
    </row>
    <row r="205" spans="1:8" ht="25.5">
      <c r="A205" s="179" t="s">
        <v>448</v>
      </c>
      <c r="B205" s="166">
        <v>40</v>
      </c>
      <c r="C205" s="19">
        <v>5</v>
      </c>
      <c r="D205" s="20">
        <v>1</v>
      </c>
      <c r="E205" s="167">
        <v>5222708</v>
      </c>
      <c r="F205" s="168" t="s">
        <v>449</v>
      </c>
      <c r="G205" s="187">
        <v>15537.7</v>
      </c>
      <c r="H205" s="191">
        <v>0</v>
      </c>
    </row>
    <row r="206" spans="1:8" ht="63.75">
      <c r="A206" s="179" t="s">
        <v>505</v>
      </c>
      <c r="B206" s="166">
        <v>40</v>
      </c>
      <c r="C206" s="19">
        <v>5</v>
      </c>
      <c r="D206" s="20">
        <v>1</v>
      </c>
      <c r="E206" s="167">
        <v>5222708</v>
      </c>
      <c r="F206" s="168" t="s">
        <v>449</v>
      </c>
      <c r="G206" s="187">
        <v>15537.7</v>
      </c>
      <c r="H206" s="191">
        <v>0</v>
      </c>
    </row>
    <row r="207" spans="1:8" ht="76.5">
      <c r="A207" s="180" t="s">
        <v>506</v>
      </c>
      <c r="B207" s="169">
        <v>40</v>
      </c>
      <c r="C207" s="21">
        <v>5</v>
      </c>
      <c r="D207" s="22">
        <v>1</v>
      </c>
      <c r="E207" s="170">
        <v>5225908</v>
      </c>
      <c r="F207" s="171">
        <v>0</v>
      </c>
      <c r="G207" s="188">
        <v>23247.63653</v>
      </c>
      <c r="H207" s="192">
        <v>0</v>
      </c>
    </row>
    <row r="208" spans="1:8" ht="51">
      <c r="A208" s="179" t="s">
        <v>344</v>
      </c>
      <c r="B208" s="166">
        <v>40</v>
      </c>
      <c r="C208" s="19">
        <v>5</v>
      </c>
      <c r="D208" s="20">
        <v>1</v>
      </c>
      <c r="E208" s="167">
        <v>5225908</v>
      </c>
      <c r="F208" s="168" t="s">
        <v>488</v>
      </c>
      <c r="G208" s="187">
        <v>23247.63653</v>
      </c>
      <c r="H208" s="191">
        <v>0</v>
      </c>
    </row>
    <row r="209" spans="1:8" ht="76.5">
      <c r="A209" s="179" t="s">
        <v>507</v>
      </c>
      <c r="B209" s="166">
        <v>40</v>
      </c>
      <c r="C209" s="19">
        <v>5</v>
      </c>
      <c r="D209" s="20">
        <v>1</v>
      </c>
      <c r="E209" s="167">
        <v>5225908</v>
      </c>
      <c r="F209" s="168" t="s">
        <v>488</v>
      </c>
      <c r="G209" s="187">
        <v>23247.63653</v>
      </c>
      <c r="H209" s="191">
        <v>0</v>
      </c>
    </row>
    <row r="210" spans="1:8" ht="25.5">
      <c r="A210" s="179" t="s">
        <v>459</v>
      </c>
      <c r="B210" s="166">
        <v>40</v>
      </c>
      <c r="C210" s="19">
        <v>5</v>
      </c>
      <c r="D210" s="20">
        <v>1</v>
      </c>
      <c r="E210" s="167">
        <v>7950000</v>
      </c>
      <c r="F210" s="168">
        <v>0</v>
      </c>
      <c r="G210" s="187">
        <v>185.1</v>
      </c>
      <c r="H210" s="191">
        <v>0</v>
      </c>
    </row>
    <row r="211" spans="1:8" ht="51">
      <c r="A211" s="180" t="s">
        <v>508</v>
      </c>
      <c r="B211" s="169">
        <v>40</v>
      </c>
      <c r="C211" s="21">
        <v>5</v>
      </c>
      <c r="D211" s="22">
        <v>1</v>
      </c>
      <c r="E211" s="170">
        <v>7950900</v>
      </c>
      <c r="F211" s="171">
        <v>0</v>
      </c>
      <c r="G211" s="188">
        <v>185.1</v>
      </c>
      <c r="H211" s="192">
        <v>0</v>
      </c>
    </row>
    <row r="212" spans="1:8" ht="51">
      <c r="A212" s="179" t="s">
        <v>344</v>
      </c>
      <c r="B212" s="166">
        <v>40</v>
      </c>
      <c r="C212" s="19">
        <v>5</v>
      </c>
      <c r="D212" s="20">
        <v>1</v>
      </c>
      <c r="E212" s="167">
        <v>7950900</v>
      </c>
      <c r="F212" s="168" t="s">
        <v>488</v>
      </c>
      <c r="G212" s="187">
        <v>185.1</v>
      </c>
      <c r="H212" s="191">
        <v>0</v>
      </c>
    </row>
    <row r="213" spans="1:8" ht="12.75">
      <c r="A213" s="180" t="s">
        <v>216</v>
      </c>
      <c r="B213" s="169">
        <v>40</v>
      </c>
      <c r="C213" s="21">
        <v>5</v>
      </c>
      <c r="D213" s="22">
        <v>2</v>
      </c>
      <c r="E213" s="170">
        <v>0</v>
      </c>
      <c r="F213" s="171">
        <v>0</v>
      </c>
      <c r="G213" s="188">
        <v>100949.46867</v>
      </c>
      <c r="H213" s="192">
        <v>0</v>
      </c>
    </row>
    <row r="214" spans="1:8" ht="12.75">
      <c r="A214" s="179" t="s">
        <v>510</v>
      </c>
      <c r="B214" s="166">
        <v>40</v>
      </c>
      <c r="C214" s="19">
        <v>5</v>
      </c>
      <c r="D214" s="20">
        <v>2</v>
      </c>
      <c r="E214" s="167">
        <v>3510000</v>
      </c>
      <c r="F214" s="168">
        <v>0</v>
      </c>
      <c r="G214" s="187">
        <v>48502.24081</v>
      </c>
      <c r="H214" s="191">
        <v>0</v>
      </c>
    </row>
    <row r="215" spans="1:8" ht="63.75">
      <c r="A215" s="180" t="s">
        <v>511</v>
      </c>
      <c r="B215" s="169">
        <v>40</v>
      </c>
      <c r="C215" s="21">
        <v>5</v>
      </c>
      <c r="D215" s="22">
        <v>2</v>
      </c>
      <c r="E215" s="170">
        <v>3510300</v>
      </c>
      <c r="F215" s="171">
        <v>0</v>
      </c>
      <c r="G215" s="188">
        <v>2349</v>
      </c>
      <c r="H215" s="192">
        <v>0</v>
      </c>
    </row>
    <row r="216" spans="1:8" ht="25.5">
      <c r="A216" s="179" t="s">
        <v>346</v>
      </c>
      <c r="B216" s="166">
        <v>40</v>
      </c>
      <c r="C216" s="19">
        <v>5</v>
      </c>
      <c r="D216" s="20">
        <v>2</v>
      </c>
      <c r="E216" s="167">
        <v>3510300</v>
      </c>
      <c r="F216" s="168" t="s">
        <v>486</v>
      </c>
      <c r="G216" s="187">
        <v>2349</v>
      </c>
      <c r="H216" s="191">
        <v>0</v>
      </c>
    </row>
    <row r="217" spans="1:8" ht="25.5">
      <c r="A217" s="180" t="s">
        <v>512</v>
      </c>
      <c r="B217" s="169">
        <v>40</v>
      </c>
      <c r="C217" s="21">
        <v>5</v>
      </c>
      <c r="D217" s="22">
        <v>2</v>
      </c>
      <c r="E217" s="170">
        <v>3510500</v>
      </c>
      <c r="F217" s="171">
        <v>0</v>
      </c>
      <c r="G217" s="188">
        <v>46153.24081</v>
      </c>
      <c r="H217" s="192">
        <v>0</v>
      </c>
    </row>
    <row r="218" spans="1:8" ht="25.5">
      <c r="A218" s="179" t="s">
        <v>448</v>
      </c>
      <c r="B218" s="166">
        <v>40</v>
      </c>
      <c r="C218" s="19">
        <v>5</v>
      </c>
      <c r="D218" s="20">
        <v>2</v>
      </c>
      <c r="E218" s="167">
        <v>3510500</v>
      </c>
      <c r="F218" s="168" t="s">
        <v>449</v>
      </c>
      <c r="G218" s="187">
        <v>37016.24081</v>
      </c>
      <c r="H218" s="191">
        <v>0</v>
      </c>
    </row>
    <row r="219" spans="1:8" ht="25.5">
      <c r="A219" s="179" t="s">
        <v>346</v>
      </c>
      <c r="B219" s="166">
        <v>40</v>
      </c>
      <c r="C219" s="19">
        <v>5</v>
      </c>
      <c r="D219" s="20">
        <v>2</v>
      </c>
      <c r="E219" s="167">
        <v>3510500</v>
      </c>
      <c r="F219" s="168" t="s">
        <v>486</v>
      </c>
      <c r="G219" s="187">
        <v>9137</v>
      </c>
      <c r="H219" s="191">
        <v>0</v>
      </c>
    </row>
    <row r="220" spans="1:8" ht="12.75">
      <c r="A220" s="179" t="s">
        <v>456</v>
      </c>
      <c r="B220" s="166">
        <v>40</v>
      </c>
      <c r="C220" s="19">
        <v>5</v>
      </c>
      <c r="D220" s="20">
        <v>2</v>
      </c>
      <c r="E220" s="167">
        <v>5220000</v>
      </c>
      <c r="F220" s="168">
        <v>0</v>
      </c>
      <c r="G220" s="187">
        <v>37691.36786</v>
      </c>
      <c r="H220" s="191">
        <v>0</v>
      </c>
    </row>
    <row r="221" spans="1:8" ht="38.25">
      <c r="A221" s="180" t="s">
        <v>513</v>
      </c>
      <c r="B221" s="169">
        <v>40</v>
      </c>
      <c r="C221" s="21">
        <v>5</v>
      </c>
      <c r="D221" s="22">
        <v>2</v>
      </c>
      <c r="E221" s="170">
        <v>5222100</v>
      </c>
      <c r="F221" s="171">
        <v>0</v>
      </c>
      <c r="G221" s="188">
        <v>37691.36786</v>
      </c>
      <c r="H221" s="192">
        <v>0</v>
      </c>
    </row>
    <row r="222" spans="1:8" ht="38.25">
      <c r="A222" s="179" t="s">
        <v>462</v>
      </c>
      <c r="B222" s="166">
        <v>40</v>
      </c>
      <c r="C222" s="19">
        <v>5</v>
      </c>
      <c r="D222" s="20">
        <v>2</v>
      </c>
      <c r="E222" s="167">
        <v>5222100</v>
      </c>
      <c r="F222" s="168" t="s">
        <v>463</v>
      </c>
      <c r="G222" s="187">
        <v>1550.4428400000002</v>
      </c>
      <c r="H222" s="191">
        <v>0</v>
      </c>
    </row>
    <row r="223" spans="1:8" ht="89.25">
      <c r="A223" s="179" t="s">
        <v>514</v>
      </c>
      <c r="B223" s="166">
        <v>40</v>
      </c>
      <c r="C223" s="19">
        <v>5</v>
      </c>
      <c r="D223" s="20">
        <v>2</v>
      </c>
      <c r="E223" s="167">
        <v>5222100</v>
      </c>
      <c r="F223" s="168" t="s">
        <v>463</v>
      </c>
      <c r="G223" s="187">
        <v>1550.4428400000002</v>
      </c>
      <c r="H223" s="191">
        <v>0</v>
      </c>
    </row>
    <row r="224" spans="1:8" ht="51">
      <c r="A224" s="179" t="s">
        <v>344</v>
      </c>
      <c r="B224" s="166">
        <v>40</v>
      </c>
      <c r="C224" s="19">
        <v>5</v>
      </c>
      <c r="D224" s="20">
        <v>2</v>
      </c>
      <c r="E224" s="167">
        <v>5222100</v>
      </c>
      <c r="F224" s="168" t="s">
        <v>488</v>
      </c>
      <c r="G224" s="187">
        <v>21057.76786</v>
      </c>
      <c r="H224" s="191">
        <v>0</v>
      </c>
    </row>
    <row r="225" spans="1:8" ht="38.25">
      <c r="A225" s="179" t="s">
        <v>515</v>
      </c>
      <c r="B225" s="166">
        <v>40</v>
      </c>
      <c r="C225" s="19">
        <v>5</v>
      </c>
      <c r="D225" s="20">
        <v>2</v>
      </c>
      <c r="E225" s="167">
        <v>5222100</v>
      </c>
      <c r="F225" s="168" t="s">
        <v>488</v>
      </c>
      <c r="G225" s="187">
        <v>4020.8</v>
      </c>
      <c r="H225" s="191">
        <v>0</v>
      </c>
    </row>
    <row r="226" spans="1:8" ht="38.25">
      <c r="A226" s="179" t="s">
        <v>516</v>
      </c>
      <c r="B226" s="166">
        <v>40</v>
      </c>
      <c r="C226" s="19">
        <v>5</v>
      </c>
      <c r="D226" s="20">
        <v>2</v>
      </c>
      <c r="E226" s="167">
        <v>5222100</v>
      </c>
      <c r="F226" s="168" t="s">
        <v>488</v>
      </c>
      <c r="G226" s="187">
        <v>7415.92992</v>
      </c>
      <c r="H226" s="191">
        <v>0</v>
      </c>
    </row>
    <row r="227" spans="1:8" ht="38.25">
      <c r="A227" s="179" t="s">
        <v>517</v>
      </c>
      <c r="B227" s="166">
        <v>40</v>
      </c>
      <c r="C227" s="19">
        <v>5</v>
      </c>
      <c r="D227" s="20">
        <v>2</v>
      </c>
      <c r="E227" s="167">
        <v>5222100</v>
      </c>
      <c r="F227" s="168" t="s">
        <v>488</v>
      </c>
      <c r="G227" s="187">
        <v>8472.8</v>
      </c>
      <c r="H227" s="191">
        <v>0</v>
      </c>
    </row>
    <row r="228" spans="1:8" ht="25.5">
      <c r="A228" s="179" t="s">
        <v>518</v>
      </c>
      <c r="B228" s="166">
        <v>40</v>
      </c>
      <c r="C228" s="19">
        <v>5</v>
      </c>
      <c r="D228" s="20">
        <v>2</v>
      </c>
      <c r="E228" s="167">
        <v>5222100</v>
      </c>
      <c r="F228" s="168" t="s">
        <v>488</v>
      </c>
      <c r="G228" s="187">
        <v>1148.23794</v>
      </c>
      <c r="H228" s="191">
        <v>0</v>
      </c>
    </row>
    <row r="229" spans="1:8" ht="25.5">
      <c r="A229" s="179" t="s">
        <v>346</v>
      </c>
      <c r="B229" s="166">
        <v>40</v>
      </c>
      <c r="C229" s="19">
        <v>5</v>
      </c>
      <c r="D229" s="20">
        <v>2</v>
      </c>
      <c r="E229" s="167">
        <v>5222100</v>
      </c>
      <c r="F229" s="168" t="s">
        <v>486</v>
      </c>
      <c r="G229" s="187">
        <v>15083.15716</v>
      </c>
      <c r="H229" s="191">
        <v>0</v>
      </c>
    </row>
    <row r="230" spans="1:8" ht="89.25">
      <c r="A230" s="179" t="s">
        <v>519</v>
      </c>
      <c r="B230" s="166">
        <v>40</v>
      </c>
      <c r="C230" s="19">
        <v>5</v>
      </c>
      <c r="D230" s="20">
        <v>2</v>
      </c>
      <c r="E230" s="167">
        <v>5222100</v>
      </c>
      <c r="F230" s="168" t="s">
        <v>486</v>
      </c>
      <c r="G230" s="187">
        <v>8449.1</v>
      </c>
      <c r="H230" s="191">
        <v>0</v>
      </c>
    </row>
    <row r="231" spans="1:8" ht="89.25">
      <c r="A231" s="179" t="s">
        <v>514</v>
      </c>
      <c r="B231" s="166">
        <v>40</v>
      </c>
      <c r="C231" s="19">
        <v>5</v>
      </c>
      <c r="D231" s="20">
        <v>2</v>
      </c>
      <c r="E231" s="167">
        <v>5222100</v>
      </c>
      <c r="F231" s="168" t="s">
        <v>486</v>
      </c>
      <c r="G231" s="187">
        <v>6634.05716</v>
      </c>
      <c r="H231" s="191">
        <v>0</v>
      </c>
    </row>
    <row r="232" spans="1:8" ht="25.5">
      <c r="A232" s="179" t="s">
        <v>459</v>
      </c>
      <c r="B232" s="166">
        <v>40</v>
      </c>
      <c r="C232" s="19">
        <v>5</v>
      </c>
      <c r="D232" s="20">
        <v>2</v>
      </c>
      <c r="E232" s="167">
        <v>7950000</v>
      </c>
      <c r="F232" s="168">
        <v>0</v>
      </c>
      <c r="G232" s="187">
        <v>14755.86</v>
      </c>
      <c r="H232" s="191">
        <v>0</v>
      </c>
    </row>
    <row r="233" spans="1:8" ht="38.25">
      <c r="A233" s="180" t="s">
        <v>520</v>
      </c>
      <c r="B233" s="169">
        <v>40</v>
      </c>
      <c r="C233" s="21">
        <v>5</v>
      </c>
      <c r="D233" s="22">
        <v>2</v>
      </c>
      <c r="E233" s="170">
        <v>7950600</v>
      </c>
      <c r="F233" s="171">
        <v>0</v>
      </c>
      <c r="G233" s="188">
        <v>1943.4</v>
      </c>
      <c r="H233" s="192">
        <v>0</v>
      </c>
    </row>
    <row r="234" spans="1:8" ht="51">
      <c r="A234" s="179" t="s">
        <v>344</v>
      </c>
      <c r="B234" s="166">
        <v>40</v>
      </c>
      <c r="C234" s="19">
        <v>5</v>
      </c>
      <c r="D234" s="20">
        <v>2</v>
      </c>
      <c r="E234" s="167">
        <v>7950600</v>
      </c>
      <c r="F234" s="168" t="s">
        <v>488</v>
      </c>
      <c r="G234" s="187">
        <v>1943.4</v>
      </c>
      <c r="H234" s="191">
        <v>0</v>
      </c>
    </row>
    <row r="235" spans="1:8" ht="38.25">
      <c r="A235" s="180" t="s">
        <v>521</v>
      </c>
      <c r="B235" s="169">
        <v>40</v>
      </c>
      <c r="C235" s="21">
        <v>5</v>
      </c>
      <c r="D235" s="22">
        <v>2</v>
      </c>
      <c r="E235" s="170">
        <v>7950800</v>
      </c>
      <c r="F235" s="171">
        <v>0</v>
      </c>
      <c r="G235" s="188">
        <v>12812.46</v>
      </c>
      <c r="H235" s="192">
        <v>0</v>
      </c>
    </row>
    <row r="236" spans="1:8" ht="38.25">
      <c r="A236" s="179" t="s">
        <v>462</v>
      </c>
      <c r="B236" s="166">
        <v>40</v>
      </c>
      <c r="C236" s="19">
        <v>5</v>
      </c>
      <c r="D236" s="20">
        <v>2</v>
      </c>
      <c r="E236" s="167">
        <v>7950800</v>
      </c>
      <c r="F236" s="168" t="s">
        <v>463</v>
      </c>
      <c r="G236" s="187">
        <v>74.2</v>
      </c>
      <c r="H236" s="191">
        <v>0</v>
      </c>
    </row>
    <row r="237" spans="1:8" ht="25.5">
      <c r="A237" s="179" t="s">
        <v>346</v>
      </c>
      <c r="B237" s="166">
        <v>40</v>
      </c>
      <c r="C237" s="19">
        <v>5</v>
      </c>
      <c r="D237" s="20">
        <v>2</v>
      </c>
      <c r="E237" s="167">
        <v>7950800</v>
      </c>
      <c r="F237" s="168" t="s">
        <v>486</v>
      </c>
      <c r="G237" s="187">
        <v>12738.26</v>
      </c>
      <c r="H237" s="191">
        <v>0</v>
      </c>
    </row>
    <row r="238" spans="1:8" ht="12.75">
      <c r="A238" s="180" t="s">
        <v>217</v>
      </c>
      <c r="B238" s="169">
        <v>40</v>
      </c>
      <c r="C238" s="21">
        <v>5</v>
      </c>
      <c r="D238" s="22">
        <v>3</v>
      </c>
      <c r="E238" s="170">
        <v>0</v>
      </c>
      <c r="F238" s="171">
        <v>0</v>
      </c>
      <c r="G238" s="188">
        <v>110483.86008</v>
      </c>
      <c r="H238" s="192">
        <v>0</v>
      </c>
    </row>
    <row r="239" spans="1:8" ht="12.75">
      <c r="A239" s="179" t="s">
        <v>456</v>
      </c>
      <c r="B239" s="166">
        <v>40</v>
      </c>
      <c r="C239" s="19">
        <v>5</v>
      </c>
      <c r="D239" s="20">
        <v>3</v>
      </c>
      <c r="E239" s="167">
        <v>5220000</v>
      </c>
      <c r="F239" s="168">
        <v>0</v>
      </c>
      <c r="G239" s="187">
        <v>7027.65</v>
      </c>
      <c r="H239" s="191">
        <v>0</v>
      </c>
    </row>
    <row r="240" spans="1:8" ht="38.25">
      <c r="A240" s="180" t="s">
        <v>492</v>
      </c>
      <c r="B240" s="169">
        <v>40</v>
      </c>
      <c r="C240" s="21">
        <v>5</v>
      </c>
      <c r="D240" s="22">
        <v>3</v>
      </c>
      <c r="E240" s="170">
        <v>5227000</v>
      </c>
      <c r="F240" s="171">
        <v>0</v>
      </c>
      <c r="G240" s="188">
        <v>7027.65</v>
      </c>
      <c r="H240" s="192">
        <v>0</v>
      </c>
    </row>
    <row r="241" spans="1:8" ht="25.5">
      <c r="A241" s="179" t="s">
        <v>346</v>
      </c>
      <c r="B241" s="166">
        <v>40</v>
      </c>
      <c r="C241" s="19">
        <v>5</v>
      </c>
      <c r="D241" s="20">
        <v>3</v>
      </c>
      <c r="E241" s="167">
        <v>5227000</v>
      </c>
      <c r="F241" s="168" t="s">
        <v>486</v>
      </c>
      <c r="G241" s="187">
        <v>7027.65</v>
      </c>
      <c r="H241" s="191">
        <v>0</v>
      </c>
    </row>
    <row r="242" spans="1:8" ht="25.5">
      <c r="A242" s="179" t="s">
        <v>493</v>
      </c>
      <c r="B242" s="166">
        <v>40</v>
      </c>
      <c r="C242" s="19">
        <v>5</v>
      </c>
      <c r="D242" s="20">
        <v>3</v>
      </c>
      <c r="E242" s="167">
        <v>5227000</v>
      </c>
      <c r="F242" s="168" t="s">
        <v>486</v>
      </c>
      <c r="G242" s="187">
        <v>7027.65</v>
      </c>
      <c r="H242" s="191">
        <v>0</v>
      </c>
    </row>
    <row r="243" spans="1:8" ht="12.75">
      <c r="A243" s="179" t="s">
        <v>522</v>
      </c>
      <c r="B243" s="166">
        <v>40</v>
      </c>
      <c r="C243" s="19">
        <v>5</v>
      </c>
      <c r="D243" s="20">
        <v>3</v>
      </c>
      <c r="E243" s="167">
        <v>6000000</v>
      </c>
      <c r="F243" s="168">
        <v>0</v>
      </c>
      <c r="G243" s="187">
        <v>102675.36008</v>
      </c>
      <c r="H243" s="191">
        <v>0</v>
      </c>
    </row>
    <row r="244" spans="1:8" ht="12.75">
      <c r="A244" s="180" t="s">
        <v>523</v>
      </c>
      <c r="B244" s="169">
        <v>40</v>
      </c>
      <c r="C244" s="21">
        <v>5</v>
      </c>
      <c r="D244" s="22">
        <v>3</v>
      </c>
      <c r="E244" s="170">
        <v>6000100</v>
      </c>
      <c r="F244" s="171">
        <v>0</v>
      </c>
      <c r="G244" s="188">
        <v>12306</v>
      </c>
      <c r="H244" s="192">
        <v>0</v>
      </c>
    </row>
    <row r="245" spans="1:8" ht="25.5">
      <c r="A245" s="179" t="s">
        <v>448</v>
      </c>
      <c r="B245" s="166">
        <v>40</v>
      </c>
      <c r="C245" s="19">
        <v>5</v>
      </c>
      <c r="D245" s="20">
        <v>3</v>
      </c>
      <c r="E245" s="167">
        <v>6000100</v>
      </c>
      <c r="F245" s="168" t="s">
        <v>449</v>
      </c>
      <c r="G245" s="187">
        <v>12306</v>
      </c>
      <c r="H245" s="191">
        <v>0</v>
      </c>
    </row>
    <row r="246" spans="1:8" ht="12.75">
      <c r="A246" s="180" t="s">
        <v>524</v>
      </c>
      <c r="B246" s="169">
        <v>40</v>
      </c>
      <c r="C246" s="21">
        <v>5</v>
      </c>
      <c r="D246" s="22">
        <v>3</v>
      </c>
      <c r="E246" s="170">
        <v>6000400</v>
      </c>
      <c r="F246" s="171">
        <v>0</v>
      </c>
      <c r="G246" s="188">
        <v>3127</v>
      </c>
      <c r="H246" s="192">
        <v>0</v>
      </c>
    </row>
    <row r="247" spans="1:8" ht="25.5">
      <c r="A247" s="179" t="s">
        <v>346</v>
      </c>
      <c r="B247" s="166">
        <v>40</v>
      </c>
      <c r="C247" s="19">
        <v>5</v>
      </c>
      <c r="D247" s="20">
        <v>3</v>
      </c>
      <c r="E247" s="167">
        <v>6000400</v>
      </c>
      <c r="F247" s="168" t="s">
        <v>486</v>
      </c>
      <c r="G247" s="187">
        <v>3127</v>
      </c>
      <c r="H247" s="191">
        <v>0</v>
      </c>
    </row>
    <row r="248" spans="1:8" ht="25.5">
      <c r="A248" s="180" t="s">
        <v>525</v>
      </c>
      <c r="B248" s="169">
        <v>40</v>
      </c>
      <c r="C248" s="21">
        <v>5</v>
      </c>
      <c r="D248" s="22">
        <v>3</v>
      </c>
      <c r="E248" s="170">
        <v>6000500</v>
      </c>
      <c r="F248" s="171">
        <v>0</v>
      </c>
      <c r="G248" s="188">
        <v>87242.36008</v>
      </c>
      <c r="H248" s="192">
        <v>0</v>
      </c>
    </row>
    <row r="249" spans="1:8" ht="25.5">
      <c r="A249" s="179" t="s">
        <v>448</v>
      </c>
      <c r="B249" s="166">
        <v>40</v>
      </c>
      <c r="C249" s="19">
        <v>5</v>
      </c>
      <c r="D249" s="20">
        <v>3</v>
      </c>
      <c r="E249" s="167">
        <v>6000500</v>
      </c>
      <c r="F249" s="168" t="s">
        <v>449</v>
      </c>
      <c r="G249" s="187">
        <v>87242.36008</v>
      </c>
      <c r="H249" s="191">
        <v>0</v>
      </c>
    </row>
    <row r="250" spans="1:8" ht="25.5">
      <c r="A250" s="179" t="s">
        <v>459</v>
      </c>
      <c r="B250" s="166">
        <v>40</v>
      </c>
      <c r="C250" s="19">
        <v>5</v>
      </c>
      <c r="D250" s="20">
        <v>3</v>
      </c>
      <c r="E250" s="167">
        <v>7950000</v>
      </c>
      <c r="F250" s="168">
        <v>0</v>
      </c>
      <c r="G250" s="187">
        <v>780.85</v>
      </c>
      <c r="H250" s="191">
        <v>0</v>
      </c>
    </row>
    <row r="251" spans="1:8" ht="51">
      <c r="A251" s="180" t="s">
        <v>347</v>
      </c>
      <c r="B251" s="169">
        <v>40</v>
      </c>
      <c r="C251" s="21">
        <v>5</v>
      </c>
      <c r="D251" s="22">
        <v>3</v>
      </c>
      <c r="E251" s="170">
        <v>7950700</v>
      </c>
      <c r="F251" s="171">
        <v>0</v>
      </c>
      <c r="G251" s="188">
        <v>780.85</v>
      </c>
      <c r="H251" s="192">
        <v>0</v>
      </c>
    </row>
    <row r="252" spans="1:8" ht="25.5">
      <c r="A252" s="179" t="s">
        <v>346</v>
      </c>
      <c r="B252" s="166">
        <v>40</v>
      </c>
      <c r="C252" s="19">
        <v>5</v>
      </c>
      <c r="D252" s="20">
        <v>3</v>
      </c>
      <c r="E252" s="167">
        <v>7950700</v>
      </c>
      <c r="F252" s="168" t="s">
        <v>486</v>
      </c>
      <c r="G252" s="187">
        <v>780.85</v>
      </c>
      <c r="H252" s="191">
        <v>0</v>
      </c>
    </row>
    <row r="253" spans="1:8" ht="25.5">
      <c r="A253" s="180" t="s">
        <v>218</v>
      </c>
      <c r="B253" s="169">
        <v>40</v>
      </c>
      <c r="C253" s="21">
        <v>5</v>
      </c>
      <c r="D253" s="22">
        <v>5</v>
      </c>
      <c r="E253" s="170">
        <v>0</v>
      </c>
      <c r="F253" s="171">
        <v>0</v>
      </c>
      <c r="G253" s="188">
        <v>34012</v>
      </c>
      <c r="H253" s="192">
        <v>0</v>
      </c>
    </row>
    <row r="254" spans="1:8" ht="51">
      <c r="A254" s="179" t="s">
        <v>439</v>
      </c>
      <c r="B254" s="166">
        <v>40</v>
      </c>
      <c r="C254" s="19">
        <v>5</v>
      </c>
      <c r="D254" s="20">
        <v>5</v>
      </c>
      <c r="E254" s="167">
        <v>20000</v>
      </c>
      <c r="F254" s="168">
        <v>0</v>
      </c>
      <c r="G254" s="187">
        <v>33148</v>
      </c>
      <c r="H254" s="191">
        <v>0</v>
      </c>
    </row>
    <row r="255" spans="1:8" ht="25.5">
      <c r="A255" s="180" t="s">
        <v>475</v>
      </c>
      <c r="B255" s="169">
        <v>40</v>
      </c>
      <c r="C255" s="21">
        <v>5</v>
      </c>
      <c r="D255" s="22">
        <v>5</v>
      </c>
      <c r="E255" s="170">
        <v>29900</v>
      </c>
      <c r="F255" s="171">
        <v>0</v>
      </c>
      <c r="G255" s="188">
        <v>33148</v>
      </c>
      <c r="H255" s="192">
        <v>0</v>
      </c>
    </row>
    <row r="256" spans="1:8" ht="12.75">
      <c r="A256" s="179" t="s">
        <v>441</v>
      </c>
      <c r="B256" s="166">
        <v>40</v>
      </c>
      <c r="C256" s="19">
        <v>5</v>
      </c>
      <c r="D256" s="20">
        <v>5</v>
      </c>
      <c r="E256" s="167">
        <v>29900</v>
      </c>
      <c r="F256" s="168" t="s">
        <v>481</v>
      </c>
      <c r="G256" s="187">
        <v>25547.49</v>
      </c>
      <c r="H256" s="191">
        <v>0</v>
      </c>
    </row>
    <row r="257" spans="1:8" ht="25.5">
      <c r="A257" s="179" t="s">
        <v>444</v>
      </c>
      <c r="B257" s="166">
        <v>40</v>
      </c>
      <c r="C257" s="19">
        <v>5</v>
      </c>
      <c r="D257" s="20">
        <v>5</v>
      </c>
      <c r="E257" s="167">
        <v>29900</v>
      </c>
      <c r="F257" s="168" t="s">
        <v>526</v>
      </c>
      <c r="G257" s="187">
        <v>731.2</v>
      </c>
      <c r="H257" s="191">
        <v>0</v>
      </c>
    </row>
    <row r="258" spans="1:8" ht="25.5">
      <c r="A258" s="179" t="s">
        <v>446</v>
      </c>
      <c r="B258" s="166">
        <v>40</v>
      </c>
      <c r="C258" s="19">
        <v>5</v>
      </c>
      <c r="D258" s="20">
        <v>5</v>
      </c>
      <c r="E258" s="167">
        <v>29900</v>
      </c>
      <c r="F258" s="168" t="s">
        <v>447</v>
      </c>
      <c r="G258" s="187">
        <v>628.8</v>
      </c>
      <c r="H258" s="191">
        <v>0</v>
      </c>
    </row>
    <row r="259" spans="1:8" ht="25.5">
      <c r="A259" s="179" t="s">
        <v>448</v>
      </c>
      <c r="B259" s="166">
        <v>40</v>
      </c>
      <c r="C259" s="19">
        <v>5</v>
      </c>
      <c r="D259" s="20">
        <v>5</v>
      </c>
      <c r="E259" s="167">
        <v>29900</v>
      </c>
      <c r="F259" s="168" t="s">
        <v>449</v>
      </c>
      <c r="G259" s="187">
        <v>6222.51</v>
      </c>
      <c r="H259" s="191">
        <v>0</v>
      </c>
    </row>
    <row r="260" spans="1:8" ht="12.75">
      <c r="A260" s="179" t="s">
        <v>450</v>
      </c>
      <c r="B260" s="166">
        <v>40</v>
      </c>
      <c r="C260" s="19">
        <v>5</v>
      </c>
      <c r="D260" s="20">
        <v>5</v>
      </c>
      <c r="E260" s="167">
        <v>29900</v>
      </c>
      <c r="F260" s="168" t="s">
        <v>451</v>
      </c>
      <c r="G260" s="187">
        <v>18</v>
      </c>
      <c r="H260" s="191">
        <v>0</v>
      </c>
    </row>
    <row r="261" spans="1:8" ht="12.75">
      <c r="A261" s="179" t="s">
        <v>456</v>
      </c>
      <c r="B261" s="166">
        <v>40</v>
      </c>
      <c r="C261" s="19">
        <v>5</v>
      </c>
      <c r="D261" s="20">
        <v>5</v>
      </c>
      <c r="E261" s="167">
        <v>5220000</v>
      </c>
      <c r="F261" s="168">
        <v>0</v>
      </c>
      <c r="G261" s="187">
        <v>864</v>
      </c>
      <c r="H261" s="191">
        <v>0</v>
      </c>
    </row>
    <row r="262" spans="1:8" ht="38.25">
      <c r="A262" s="180" t="s">
        <v>513</v>
      </c>
      <c r="B262" s="169">
        <v>40</v>
      </c>
      <c r="C262" s="21">
        <v>5</v>
      </c>
      <c r="D262" s="22">
        <v>5</v>
      </c>
      <c r="E262" s="170">
        <v>5222100</v>
      </c>
      <c r="F262" s="171">
        <v>0</v>
      </c>
      <c r="G262" s="188">
        <v>864</v>
      </c>
      <c r="H262" s="192">
        <v>0</v>
      </c>
    </row>
    <row r="263" spans="1:8" ht="25.5">
      <c r="A263" s="179" t="s">
        <v>346</v>
      </c>
      <c r="B263" s="166">
        <v>40</v>
      </c>
      <c r="C263" s="19">
        <v>5</v>
      </c>
      <c r="D263" s="20">
        <v>5</v>
      </c>
      <c r="E263" s="167">
        <v>5222100</v>
      </c>
      <c r="F263" s="168" t="s">
        <v>486</v>
      </c>
      <c r="G263" s="187">
        <v>864</v>
      </c>
      <c r="H263" s="191">
        <v>0</v>
      </c>
    </row>
    <row r="264" spans="1:8" ht="51">
      <c r="A264" s="179" t="s">
        <v>527</v>
      </c>
      <c r="B264" s="166">
        <v>40</v>
      </c>
      <c r="C264" s="19">
        <v>5</v>
      </c>
      <c r="D264" s="20">
        <v>5</v>
      </c>
      <c r="E264" s="167">
        <v>5222100</v>
      </c>
      <c r="F264" s="168" t="s">
        <v>486</v>
      </c>
      <c r="G264" s="187">
        <v>864</v>
      </c>
      <c r="H264" s="191">
        <v>0</v>
      </c>
    </row>
    <row r="265" spans="1:8" ht="12.75">
      <c r="A265" s="179" t="s">
        <v>220</v>
      </c>
      <c r="B265" s="166">
        <v>40</v>
      </c>
      <c r="C265" s="19">
        <v>6</v>
      </c>
      <c r="D265" s="20">
        <v>0</v>
      </c>
      <c r="E265" s="167">
        <v>0</v>
      </c>
      <c r="F265" s="168">
        <v>0</v>
      </c>
      <c r="G265" s="187">
        <v>350</v>
      </c>
      <c r="H265" s="191">
        <v>0</v>
      </c>
    </row>
    <row r="266" spans="1:8" ht="25.5">
      <c r="A266" s="180" t="s">
        <v>221</v>
      </c>
      <c r="B266" s="169">
        <v>40</v>
      </c>
      <c r="C266" s="21">
        <v>6</v>
      </c>
      <c r="D266" s="22">
        <v>5</v>
      </c>
      <c r="E266" s="170">
        <v>0</v>
      </c>
      <c r="F266" s="171">
        <v>0</v>
      </c>
      <c r="G266" s="188">
        <v>350</v>
      </c>
      <c r="H266" s="192">
        <v>0</v>
      </c>
    </row>
    <row r="267" spans="1:8" ht="25.5">
      <c r="A267" s="179" t="s">
        <v>459</v>
      </c>
      <c r="B267" s="166">
        <v>40</v>
      </c>
      <c r="C267" s="19">
        <v>6</v>
      </c>
      <c r="D267" s="20">
        <v>5</v>
      </c>
      <c r="E267" s="167">
        <v>7950000</v>
      </c>
      <c r="F267" s="168">
        <v>0</v>
      </c>
      <c r="G267" s="187">
        <v>350</v>
      </c>
      <c r="H267" s="191">
        <v>0</v>
      </c>
    </row>
    <row r="268" spans="1:8" ht="76.5">
      <c r="A268" s="180" t="s">
        <v>528</v>
      </c>
      <c r="B268" s="169">
        <v>40</v>
      </c>
      <c r="C268" s="21">
        <v>6</v>
      </c>
      <c r="D268" s="22">
        <v>5</v>
      </c>
      <c r="E268" s="170">
        <v>7951000</v>
      </c>
      <c r="F268" s="171">
        <v>0</v>
      </c>
      <c r="G268" s="188">
        <v>350</v>
      </c>
      <c r="H268" s="192">
        <v>0</v>
      </c>
    </row>
    <row r="269" spans="1:8" ht="25.5">
      <c r="A269" s="179" t="s">
        <v>448</v>
      </c>
      <c r="B269" s="166">
        <v>40</v>
      </c>
      <c r="C269" s="19">
        <v>6</v>
      </c>
      <c r="D269" s="20">
        <v>5</v>
      </c>
      <c r="E269" s="167">
        <v>7951000</v>
      </c>
      <c r="F269" s="168" t="s">
        <v>449</v>
      </c>
      <c r="G269" s="187">
        <v>350</v>
      </c>
      <c r="H269" s="191">
        <v>0</v>
      </c>
    </row>
    <row r="270" spans="1:8" ht="12.75">
      <c r="A270" s="179" t="s">
        <v>222</v>
      </c>
      <c r="B270" s="166">
        <v>40</v>
      </c>
      <c r="C270" s="19">
        <v>7</v>
      </c>
      <c r="D270" s="20">
        <v>0</v>
      </c>
      <c r="E270" s="167">
        <v>0</v>
      </c>
      <c r="F270" s="168">
        <v>0</v>
      </c>
      <c r="G270" s="187">
        <v>32436.124590000003</v>
      </c>
      <c r="H270" s="191">
        <v>0</v>
      </c>
    </row>
    <row r="271" spans="1:8" ht="12.75">
      <c r="A271" s="180" t="s">
        <v>223</v>
      </c>
      <c r="B271" s="169">
        <v>40</v>
      </c>
      <c r="C271" s="21">
        <v>7</v>
      </c>
      <c r="D271" s="22">
        <v>1</v>
      </c>
      <c r="E271" s="170">
        <v>0</v>
      </c>
      <c r="F271" s="171">
        <v>0</v>
      </c>
      <c r="G271" s="188">
        <v>32436.124590000003</v>
      </c>
      <c r="H271" s="192">
        <v>0</v>
      </c>
    </row>
    <row r="272" spans="1:8" ht="12.75">
      <c r="A272" s="179" t="s">
        <v>456</v>
      </c>
      <c r="B272" s="166">
        <v>40</v>
      </c>
      <c r="C272" s="19">
        <v>7</v>
      </c>
      <c r="D272" s="20">
        <v>1</v>
      </c>
      <c r="E272" s="167">
        <v>5220000</v>
      </c>
      <c r="F272" s="168">
        <v>0</v>
      </c>
      <c r="G272" s="187">
        <v>14599.524589999999</v>
      </c>
      <c r="H272" s="191">
        <v>0</v>
      </c>
    </row>
    <row r="273" spans="1:8" ht="25.5">
      <c r="A273" s="180" t="s">
        <v>529</v>
      </c>
      <c r="B273" s="169">
        <v>40</v>
      </c>
      <c r="C273" s="21">
        <v>7</v>
      </c>
      <c r="D273" s="22">
        <v>1</v>
      </c>
      <c r="E273" s="170">
        <v>5225603</v>
      </c>
      <c r="F273" s="171">
        <v>0</v>
      </c>
      <c r="G273" s="188">
        <v>14599.524589999999</v>
      </c>
      <c r="H273" s="192">
        <v>0</v>
      </c>
    </row>
    <row r="274" spans="1:8" ht="51">
      <c r="A274" s="179" t="s">
        <v>344</v>
      </c>
      <c r="B274" s="166">
        <v>40</v>
      </c>
      <c r="C274" s="19">
        <v>7</v>
      </c>
      <c r="D274" s="20">
        <v>1</v>
      </c>
      <c r="E274" s="167">
        <v>5225603</v>
      </c>
      <c r="F274" s="168" t="s">
        <v>488</v>
      </c>
      <c r="G274" s="187">
        <v>14599.524589999999</v>
      </c>
      <c r="H274" s="191">
        <v>0</v>
      </c>
    </row>
    <row r="275" spans="1:8" ht="51">
      <c r="A275" s="179" t="s">
        <v>530</v>
      </c>
      <c r="B275" s="166">
        <v>40</v>
      </c>
      <c r="C275" s="19">
        <v>7</v>
      </c>
      <c r="D275" s="20">
        <v>1</v>
      </c>
      <c r="E275" s="167">
        <v>5225603</v>
      </c>
      <c r="F275" s="168" t="s">
        <v>488</v>
      </c>
      <c r="G275" s="187">
        <v>8977.524589999999</v>
      </c>
      <c r="H275" s="191">
        <v>0</v>
      </c>
    </row>
    <row r="276" spans="1:8" ht="51">
      <c r="A276" s="179" t="s">
        <v>531</v>
      </c>
      <c r="B276" s="166">
        <v>40</v>
      </c>
      <c r="C276" s="19">
        <v>7</v>
      </c>
      <c r="D276" s="20">
        <v>1</v>
      </c>
      <c r="E276" s="167">
        <v>5225603</v>
      </c>
      <c r="F276" s="168" t="s">
        <v>488</v>
      </c>
      <c r="G276" s="187">
        <v>5622</v>
      </c>
      <c r="H276" s="191">
        <v>0</v>
      </c>
    </row>
    <row r="277" spans="1:8" ht="25.5">
      <c r="A277" s="179" t="s">
        <v>459</v>
      </c>
      <c r="B277" s="166">
        <v>40</v>
      </c>
      <c r="C277" s="19">
        <v>7</v>
      </c>
      <c r="D277" s="20">
        <v>1</v>
      </c>
      <c r="E277" s="167">
        <v>7950000</v>
      </c>
      <c r="F277" s="168">
        <v>0</v>
      </c>
      <c r="G277" s="187">
        <v>17836.6</v>
      </c>
      <c r="H277" s="191">
        <v>0</v>
      </c>
    </row>
    <row r="278" spans="1:8" ht="25.5">
      <c r="A278" s="180" t="s">
        <v>532</v>
      </c>
      <c r="B278" s="169">
        <v>40</v>
      </c>
      <c r="C278" s="21">
        <v>7</v>
      </c>
      <c r="D278" s="22">
        <v>1</v>
      </c>
      <c r="E278" s="170">
        <v>7951103</v>
      </c>
      <c r="F278" s="171">
        <v>0</v>
      </c>
      <c r="G278" s="188">
        <v>17836.6</v>
      </c>
      <c r="H278" s="192">
        <v>0</v>
      </c>
    </row>
    <row r="279" spans="1:8" ht="51">
      <c r="A279" s="179" t="s">
        <v>344</v>
      </c>
      <c r="B279" s="166">
        <v>40</v>
      </c>
      <c r="C279" s="19">
        <v>7</v>
      </c>
      <c r="D279" s="20">
        <v>1</v>
      </c>
      <c r="E279" s="167">
        <v>7951103</v>
      </c>
      <c r="F279" s="168" t="s">
        <v>488</v>
      </c>
      <c r="G279" s="187">
        <v>17836.6</v>
      </c>
      <c r="H279" s="191">
        <v>0</v>
      </c>
    </row>
    <row r="280" spans="1:8" ht="12.75">
      <c r="A280" s="179" t="s">
        <v>227</v>
      </c>
      <c r="B280" s="166">
        <v>40</v>
      </c>
      <c r="C280" s="19">
        <v>8</v>
      </c>
      <c r="D280" s="20">
        <v>0</v>
      </c>
      <c r="E280" s="167">
        <v>0</v>
      </c>
      <c r="F280" s="168">
        <v>0</v>
      </c>
      <c r="G280" s="187">
        <v>7489</v>
      </c>
      <c r="H280" s="191">
        <v>0</v>
      </c>
    </row>
    <row r="281" spans="1:8" ht="25.5">
      <c r="A281" s="180" t="s">
        <v>229</v>
      </c>
      <c r="B281" s="169">
        <v>40</v>
      </c>
      <c r="C281" s="21">
        <v>8</v>
      </c>
      <c r="D281" s="22">
        <v>4</v>
      </c>
      <c r="E281" s="170">
        <v>0</v>
      </c>
      <c r="F281" s="171">
        <v>0</v>
      </c>
      <c r="G281" s="188">
        <v>7489</v>
      </c>
      <c r="H281" s="192">
        <v>0</v>
      </c>
    </row>
    <row r="282" spans="1:8" ht="51">
      <c r="A282" s="179" t="s">
        <v>439</v>
      </c>
      <c r="B282" s="166">
        <v>40</v>
      </c>
      <c r="C282" s="19">
        <v>8</v>
      </c>
      <c r="D282" s="20">
        <v>4</v>
      </c>
      <c r="E282" s="167">
        <v>20000</v>
      </c>
      <c r="F282" s="168">
        <v>0</v>
      </c>
      <c r="G282" s="187">
        <v>7489</v>
      </c>
      <c r="H282" s="191">
        <v>0</v>
      </c>
    </row>
    <row r="283" spans="1:8" ht="12.75">
      <c r="A283" s="180" t="s">
        <v>443</v>
      </c>
      <c r="B283" s="169">
        <v>40</v>
      </c>
      <c r="C283" s="21">
        <v>8</v>
      </c>
      <c r="D283" s="22">
        <v>4</v>
      </c>
      <c r="E283" s="170">
        <v>20400</v>
      </c>
      <c r="F283" s="171">
        <v>0</v>
      </c>
      <c r="G283" s="188">
        <v>7489</v>
      </c>
      <c r="H283" s="192">
        <v>0</v>
      </c>
    </row>
    <row r="284" spans="1:8" ht="12.75">
      <c r="A284" s="179" t="s">
        <v>441</v>
      </c>
      <c r="B284" s="166">
        <v>40</v>
      </c>
      <c r="C284" s="19">
        <v>8</v>
      </c>
      <c r="D284" s="20">
        <v>4</v>
      </c>
      <c r="E284" s="167">
        <v>20400</v>
      </c>
      <c r="F284" s="168" t="s">
        <v>442</v>
      </c>
      <c r="G284" s="187">
        <v>6847.2</v>
      </c>
      <c r="H284" s="191">
        <v>0</v>
      </c>
    </row>
    <row r="285" spans="1:8" ht="25.5">
      <c r="A285" s="179" t="s">
        <v>444</v>
      </c>
      <c r="B285" s="166">
        <v>40</v>
      </c>
      <c r="C285" s="19">
        <v>8</v>
      </c>
      <c r="D285" s="20">
        <v>4</v>
      </c>
      <c r="E285" s="167">
        <v>20400</v>
      </c>
      <c r="F285" s="168" t="s">
        <v>445</v>
      </c>
      <c r="G285" s="187">
        <v>98.5</v>
      </c>
      <c r="H285" s="191">
        <v>0</v>
      </c>
    </row>
    <row r="286" spans="1:8" ht="25.5">
      <c r="A286" s="179" t="s">
        <v>446</v>
      </c>
      <c r="B286" s="166">
        <v>40</v>
      </c>
      <c r="C286" s="19">
        <v>8</v>
      </c>
      <c r="D286" s="20">
        <v>4</v>
      </c>
      <c r="E286" s="167">
        <v>20400</v>
      </c>
      <c r="F286" s="168" t="s">
        <v>447</v>
      </c>
      <c r="G286" s="187">
        <v>153.5</v>
      </c>
      <c r="H286" s="191">
        <v>0</v>
      </c>
    </row>
    <row r="287" spans="1:8" ht="25.5">
      <c r="A287" s="179" t="s">
        <v>448</v>
      </c>
      <c r="B287" s="166">
        <v>40</v>
      </c>
      <c r="C287" s="19">
        <v>8</v>
      </c>
      <c r="D287" s="20">
        <v>4</v>
      </c>
      <c r="E287" s="167">
        <v>20400</v>
      </c>
      <c r="F287" s="168" t="s">
        <v>449</v>
      </c>
      <c r="G287" s="187">
        <v>385.8</v>
      </c>
      <c r="H287" s="191">
        <v>0</v>
      </c>
    </row>
    <row r="288" spans="1:8" ht="12.75">
      <c r="A288" s="179" t="s">
        <v>450</v>
      </c>
      <c r="B288" s="166">
        <v>40</v>
      </c>
      <c r="C288" s="19">
        <v>8</v>
      </c>
      <c r="D288" s="20">
        <v>4</v>
      </c>
      <c r="E288" s="167">
        <v>20400</v>
      </c>
      <c r="F288" s="168" t="s">
        <v>451</v>
      </c>
      <c r="G288" s="187">
        <v>4</v>
      </c>
      <c r="H288" s="191">
        <v>0</v>
      </c>
    </row>
    <row r="289" spans="1:8" ht="12.75">
      <c r="A289" s="179" t="s">
        <v>230</v>
      </c>
      <c r="B289" s="166">
        <v>40</v>
      </c>
      <c r="C289" s="19">
        <v>9</v>
      </c>
      <c r="D289" s="20">
        <v>0</v>
      </c>
      <c r="E289" s="167">
        <v>0</v>
      </c>
      <c r="F289" s="168">
        <v>0</v>
      </c>
      <c r="G289" s="187">
        <v>430893.36451</v>
      </c>
      <c r="H289" s="191">
        <v>213982.3</v>
      </c>
    </row>
    <row r="290" spans="1:8" ht="12.75">
      <c r="A290" s="180" t="s">
        <v>231</v>
      </c>
      <c r="B290" s="169">
        <v>40</v>
      </c>
      <c r="C290" s="21">
        <v>9</v>
      </c>
      <c r="D290" s="22">
        <v>1</v>
      </c>
      <c r="E290" s="170">
        <v>0</v>
      </c>
      <c r="F290" s="171">
        <v>0</v>
      </c>
      <c r="G290" s="188">
        <v>84322.7</v>
      </c>
      <c r="H290" s="192">
        <v>51390.7</v>
      </c>
    </row>
    <row r="291" spans="1:8" ht="25.5">
      <c r="A291" s="179" t="s">
        <v>533</v>
      </c>
      <c r="B291" s="166">
        <v>40</v>
      </c>
      <c r="C291" s="19">
        <v>9</v>
      </c>
      <c r="D291" s="20">
        <v>1</v>
      </c>
      <c r="E291" s="167">
        <v>4700000</v>
      </c>
      <c r="F291" s="168">
        <v>0</v>
      </c>
      <c r="G291" s="187">
        <v>84322.7</v>
      </c>
      <c r="H291" s="191">
        <v>51390.7</v>
      </c>
    </row>
    <row r="292" spans="1:8" ht="25.5">
      <c r="A292" s="180" t="s">
        <v>475</v>
      </c>
      <c r="B292" s="169">
        <v>40</v>
      </c>
      <c r="C292" s="21">
        <v>9</v>
      </c>
      <c r="D292" s="22">
        <v>1</v>
      </c>
      <c r="E292" s="170">
        <v>4709900</v>
      </c>
      <c r="F292" s="171">
        <v>0</v>
      </c>
      <c r="G292" s="188">
        <v>84322.7</v>
      </c>
      <c r="H292" s="192">
        <v>51390.7</v>
      </c>
    </row>
    <row r="293" spans="1:8" ht="76.5">
      <c r="A293" s="179" t="s">
        <v>534</v>
      </c>
      <c r="B293" s="166">
        <v>40</v>
      </c>
      <c r="C293" s="19">
        <v>9</v>
      </c>
      <c r="D293" s="20">
        <v>1</v>
      </c>
      <c r="E293" s="167">
        <v>4709900</v>
      </c>
      <c r="F293" s="168" t="s">
        <v>535</v>
      </c>
      <c r="G293" s="187">
        <v>75250.7</v>
      </c>
      <c r="H293" s="191">
        <v>51390.7</v>
      </c>
    </row>
    <row r="294" spans="1:8" ht="25.5">
      <c r="A294" s="179" t="s">
        <v>346</v>
      </c>
      <c r="B294" s="166">
        <v>40</v>
      </c>
      <c r="C294" s="19">
        <v>9</v>
      </c>
      <c r="D294" s="20">
        <v>1</v>
      </c>
      <c r="E294" s="167">
        <v>4709900</v>
      </c>
      <c r="F294" s="168" t="s">
        <v>486</v>
      </c>
      <c r="G294" s="187">
        <v>9072</v>
      </c>
      <c r="H294" s="191">
        <v>0</v>
      </c>
    </row>
    <row r="295" spans="1:8" ht="12.75">
      <c r="A295" s="180" t="s">
        <v>232</v>
      </c>
      <c r="B295" s="169">
        <v>40</v>
      </c>
      <c r="C295" s="21">
        <v>9</v>
      </c>
      <c r="D295" s="22">
        <v>2</v>
      </c>
      <c r="E295" s="170">
        <v>0</v>
      </c>
      <c r="F295" s="171">
        <v>0</v>
      </c>
      <c r="G295" s="188">
        <v>127930.6</v>
      </c>
      <c r="H295" s="192">
        <v>90199.8</v>
      </c>
    </row>
    <row r="296" spans="1:8" ht="25.5">
      <c r="A296" s="179" t="s">
        <v>533</v>
      </c>
      <c r="B296" s="166">
        <v>40</v>
      </c>
      <c r="C296" s="19">
        <v>9</v>
      </c>
      <c r="D296" s="20">
        <v>2</v>
      </c>
      <c r="E296" s="167">
        <v>4700000</v>
      </c>
      <c r="F296" s="168">
        <v>0</v>
      </c>
      <c r="G296" s="187">
        <v>121942.7</v>
      </c>
      <c r="H296" s="191">
        <v>89065.4</v>
      </c>
    </row>
    <row r="297" spans="1:8" ht="25.5">
      <c r="A297" s="180" t="s">
        <v>475</v>
      </c>
      <c r="B297" s="169">
        <v>40</v>
      </c>
      <c r="C297" s="21">
        <v>9</v>
      </c>
      <c r="D297" s="22">
        <v>2</v>
      </c>
      <c r="E297" s="170">
        <v>4709900</v>
      </c>
      <c r="F297" s="171">
        <v>0</v>
      </c>
      <c r="G297" s="188">
        <v>121942.7</v>
      </c>
      <c r="H297" s="192">
        <v>89065.4</v>
      </c>
    </row>
    <row r="298" spans="1:8" ht="76.5">
      <c r="A298" s="179" t="s">
        <v>534</v>
      </c>
      <c r="B298" s="166">
        <v>40</v>
      </c>
      <c r="C298" s="19">
        <v>9</v>
      </c>
      <c r="D298" s="20">
        <v>2</v>
      </c>
      <c r="E298" s="167">
        <v>4709900</v>
      </c>
      <c r="F298" s="168" t="s">
        <v>535</v>
      </c>
      <c r="G298" s="187">
        <v>112249.7</v>
      </c>
      <c r="H298" s="191">
        <v>89065.4</v>
      </c>
    </row>
    <row r="299" spans="1:8" ht="25.5">
      <c r="A299" s="179" t="s">
        <v>346</v>
      </c>
      <c r="B299" s="166">
        <v>40</v>
      </c>
      <c r="C299" s="19">
        <v>9</v>
      </c>
      <c r="D299" s="20">
        <v>2</v>
      </c>
      <c r="E299" s="167">
        <v>4709900</v>
      </c>
      <c r="F299" s="168" t="s">
        <v>486</v>
      </c>
      <c r="G299" s="187">
        <v>9693</v>
      </c>
      <c r="H299" s="191">
        <v>0</v>
      </c>
    </row>
    <row r="300" spans="1:8" ht="25.5">
      <c r="A300" s="179" t="s">
        <v>536</v>
      </c>
      <c r="B300" s="166">
        <v>40</v>
      </c>
      <c r="C300" s="19">
        <v>9</v>
      </c>
      <c r="D300" s="20">
        <v>2</v>
      </c>
      <c r="E300" s="167">
        <v>4710000</v>
      </c>
      <c r="F300" s="168">
        <v>0</v>
      </c>
      <c r="G300" s="187">
        <v>5987.9</v>
      </c>
      <c r="H300" s="191">
        <v>1134.4</v>
      </c>
    </row>
    <row r="301" spans="1:8" ht="25.5">
      <c r="A301" s="180" t="s">
        <v>475</v>
      </c>
      <c r="B301" s="169">
        <v>40</v>
      </c>
      <c r="C301" s="21">
        <v>9</v>
      </c>
      <c r="D301" s="22">
        <v>2</v>
      </c>
      <c r="E301" s="170">
        <v>4719900</v>
      </c>
      <c r="F301" s="171">
        <v>0</v>
      </c>
      <c r="G301" s="188">
        <v>5987.9</v>
      </c>
      <c r="H301" s="192">
        <v>1134.4</v>
      </c>
    </row>
    <row r="302" spans="1:8" ht="76.5">
      <c r="A302" s="179" t="s">
        <v>534</v>
      </c>
      <c r="B302" s="166">
        <v>40</v>
      </c>
      <c r="C302" s="19">
        <v>9</v>
      </c>
      <c r="D302" s="20">
        <v>2</v>
      </c>
      <c r="E302" s="167">
        <v>4719900</v>
      </c>
      <c r="F302" s="168" t="s">
        <v>535</v>
      </c>
      <c r="G302" s="187">
        <v>4698.9</v>
      </c>
      <c r="H302" s="191">
        <v>1134.4</v>
      </c>
    </row>
    <row r="303" spans="1:8" ht="25.5">
      <c r="A303" s="179" t="s">
        <v>346</v>
      </c>
      <c r="B303" s="166">
        <v>40</v>
      </c>
      <c r="C303" s="19">
        <v>9</v>
      </c>
      <c r="D303" s="20">
        <v>2</v>
      </c>
      <c r="E303" s="167">
        <v>4719900</v>
      </c>
      <c r="F303" s="168" t="s">
        <v>486</v>
      </c>
      <c r="G303" s="187">
        <v>1289</v>
      </c>
      <c r="H303" s="191">
        <v>0</v>
      </c>
    </row>
    <row r="304" spans="1:8" ht="25.5">
      <c r="A304" s="180" t="s">
        <v>233</v>
      </c>
      <c r="B304" s="169">
        <v>40</v>
      </c>
      <c r="C304" s="21">
        <v>9</v>
      </c>
      <c r="D304" s="22">
        <v>3</v>
      </c>
      <c r="E304" s="170">
        <v>0</v>
      </c>
      <c r="F304" s="171">
        <v>0</v>
      </c>
      <c r="G304" s="188">
        <v>54</v>
      </c>
      <c r="H304" s="192">
        <v>0</v>
      </c>
    </row>
    <row r="305" spans="1:8" ht="25.5">
      <c r="A305" s="179" t="s">
        <v>533</v>
      </c>
      <c r="B305" s="166">
        <v>40</v>
      </c>
      <c r="C305" s="19">
        <v>9</v>
      </c>
      <c r="D305" s="20">
        <v>3</v>
      </c>
      <c r="E305" s="167">
        <v>4700000</v>
      </c>
      <c r="F305" s="168">
        <v>0</v>
      </c>
      <c r="G305" s="187">
        <v>54</v>
      </c>
      <c r="H305" s="191">
        <v>0</v>
      </c>
    </row>
    <row r="306" spans="1:8" ht="25.5">
      <c r="A306" s="180" t="s">
        <v>475</v>
      </c>
      <c r="B306" s="169">
        <v>40</v>
      </c>
      <c r="C306" s="21">
        <v>9</v>
      </c>
      <c r="D306" s="22">
        <v>3</v>
      </c>
      <c r="E306" s="170">
        <v>4709900</v>
      </c>
      <c r="F306" s="171">
        <v>0</v>
      </c>
      <c r="G306" s="188">
        <v>54</v>
      </c>
      <c r="H306" s="192">
        <v>0</v>
      </c>
    </row>
    <row r="307" spans="1:8" ht="76.5">
      <c r="A307" s="179" t="s">
        <v>534</v>
      </c>
      <c r="B307" s="166">
        <v>40</v>
      </c>
      <c r="C307" s="19">
        <v>9</v>
      </c>
      <c r="D307" s="20">
        <v>3</v>
      </c>
      <c r="E307" s="167">
        <v>4709900</v>
      </c>
      <c r="F307" s="168" t="s">
        <v>535</v>
      </c>
      <c r="G307" s="187">
        <v>34</v>
      </c>
      <c r="H307" s="191">
        <v>0</v>
      </c>
    </row>
    <row r="308" spans="1:8" ht="25.5">
      <c r="A308" s="179" t="s">
        <v>346</v>
      </c>
      <c r="B308" s="166">
        <v>40</v>
      </c>
      <c r="C308" s="19">
        <v>9</v>
      </c>
      <c r="D308" s="20">
        <v>3</v>
      </c>
      <c r="E308" s="167">
        <v>4709900</v>
      </c>
      <c r="F308" s="168" t="s">
        <v>486</v>
      </c>
      <c r="G308" s="187">
        <v>20</v>
      </c>
      <c r="H308" s="191">
        <v>0</v>
      </c>
    </row>
    <row r="309" spans="1:8" ht="12.75">
      <c r="A309" s="180" t="s">
        <v>234</v>
      </c>
      <c r="B309" s="169">
        <v>40</v>
      </c>
      <c r="C309" s="21">
        <v>9</v>
      </c>
      <c r="D309" s="22">
        <v>4</v>
      </c>
      <c r="E309" s="170">
        <v>0</v>
      </c>
      <c r="F309" s="171">
        <v>0</v>
      </c>
      <c r="G309" s="188">
        <v>63649.2</v>
      </c>
      <c r="H309" s="192">
        <v>59175.6</v>
      </c>
    </row>
    <row r="310" spans="1:8" ht="25.5">
      <c r="A310" s="179" t="s">
        <v>533</v>
      </c>
      <c r="B310" s="166">
        <v>40</v>
      </c>
      <c r="C310" s="19">
        <v>9</v>
      </c>
      <c r="D310" s="20">
        <v>4</v>
      </c>
      <c r="E310" s="167">
        <v>4700000</v>
      </c>
      <c r="F310" s="168">
        <v>0</v>
      </c>
      <c r="G310" s="187">
        <v>58048.8</v>
      </c>
      <c r="H310" s="191">
        <v>53575.2</v>
      </c>
    </row>
    <row r="311" spans="1:8" ht="25.5">
      <c r="A311" s="180" t="s">
        <v>475</v>
      </c>
      <c r="B311" s="169">
        <v>40</v>
      </c>
      <c r="C311" s="21">
        <v>9</v>
      </c>
      <c r="D311" s="22">
        <v>4</v>
      </c>
      <c r="E311" s="170">
        <v>4709900</v>
      </c>
      <c r="F311" s="171">
        <v>0</v>
      </c>
      <c r="G311" s="188">
        <v>58048.8</v>
      </c>
      <c r="H311" s="192">
        <v>53575.2</v>
      </c>
    </row>
    <row r="312" spans="1:8" ht="76.5">
      <c r="A312" s="179" t="s">
        <v>534</v>
      </c>
      <c r="B312" s="166">
        <v>40</v>
      </c>
      <c r="C312" s="19">
        <v>9</v>
      </c>
      <c r="D312" s="20">
        <v>4</v>
      </c>
      <c r="E312" s="167">
        <v>4709900</v>
      </c>
      <c r="F312" s="168" t="s">
        <v>535</v>
      </c>
      <c r="G312" s="187">
        <v>56712.2</v>
      </c>
      <c r="H312" s="191">
        <v>53575.2</v>
      </c>
    </row>
    <row r="313" spans="1:8" ht="25.5">
      <c r="A313" s="179" t="s">
        <v>346</v>
      </c>
      <c r="B313" s="166">
        <v>40</v>
      </c>
      <c r="C313" s="19">
        <v>9</v>
      </c>
      <c r="D313" s="20">
        <v>4</v>
      </c>
      <c r="E313" s="167">
        <v>4709900</v>
      </c>
      <c r="F313" s="168" t="s">
        <v>486</v>
      </c>
      <c r="G313" s="187">
        <v>1336.6</v>
      </c>
      <c r="H313" s="191">
        <v>0</v>
      </c>
    </row>
    <row r="314" spans="1:8" ht="25.5">
      <c r="A314" s="179" t="s">
        <v>537</v>
      </c>
      <c r="B314" s="166">
        <v>40</v>
      </c>
      <c r="C314" s="19">
        <v>9</v>
      </c>
      <c r="D314" s="20">
        <v>4</v>
      </c>
      <c r="E314" s="167">
        <v>5200000</v>
      </c>
      <c r="F314" s="168">
        <v>0</v>
      </c>
      <c r="G314" s="187">
        <v>5600.4</v>
      </c>
      <c r="H314" s="191">
        <v>5600.4</v>
      </c>
    </row>
    <row r="315" spans="1:8" ht="63.75">
      <c r="A315" s="180" t="s">
        <v>538</v>
      </c>
      <c r="B315" s="169">
        <v>40</v>
      </c>
      <c r="C315" s="21">
        <v>9</v>
      </c>
      <c r="D315" s="22">
        <v>4</v>
      </c>
      <c r="E315" s="170">
        <v>5201801</v>
      </c>
      <c r="F315" s="171">
        <v>0</v>
      </c>
      <c r="G315" s="188">
        <v>4590</v>
      </c>
      <c r="H315" s="192">
        <v>4590</v>
      </c>
    </row>
    <row r="316" spans="1:8" ht="25.5">
      <c r="A316" s="179" t="s">
        <v>346</v>
      </c>
      <c r="B316" s="166">
        <v>40</v>
      </c>
      <c r="C316" s="19">
        <v>9</v>
      </c>
      <c r="D316" s="20">
        <v>4</v>
      </c>
      <c r="E316" s="167">
        <v>5201801</v>
      </c>
      <c r="F316" s="168" t="s">
        <v>486</v>
      </c>
      <c r="G316" s="187">
        <v>4590</v>
      </c>
      <c r="H316" s="191">
        <v>4590</v>
      </c>
    </row>
    <row r="317" spans="1:8" ht="63.75">
      <c r="A317" s="180" t="s">
        <v>539</v>
      </c>
      <c r="B317" s="169">
        <v>40</v>
      </c>
      <c r="C317" s="21">
        <v>9</v>
      </c>
      <c r="D317" s="22">
        <v>4</v>
      </c>
      <c r="E317" s="170">
        <v>5201802</v>
      </c>
      <c r="F317" s="171">
        <v>0</v>
      </c>
      <c r="G317" s="188">
        <v>1010.4</v>
      </c>
      <c r="H317" s="192">
        <v>1010.4</v>
      </c>
    </row>
    <row r="318" spans="1:8" ht="25.5">
      <c r="A318" s="179" t="s">
        <v>346</v>
      </c>
      <c r="B318" s="166">
        <v>40</v>
      </c>
      <c r="C318" s="19">
        <v>9</v>
      </c>
      <c r="D318" s="20">
        <v>4</v>
      </c>
      <c r="E318" s="167">
        <v>5201802</v>
      </c>
      <c r="F318" s="168" t="s">
        <v>486</v>
      </c>
      <c r="G318" s="187">
        <v>1010.4</v>
      </c>
      <c r="H318" s="191">
        <v>1010.4</v>
      </c>
    </row>
    <row r="319" spans="1:8" ht="25.5">
      <c r="A319" s="180" t="s">
        <v>235</v>
      </c>
      <c r="B319" s="169">
        <v>40</v>
      </c>
      <c r="C319" s="21">
        <v>9</v>
      </c>
      <c r="D319" s="22">
        <v>6</v>
      </c>
      <c r="E319" s="170">
        <v>0</v>
      </c>
      <c r="F319" s="171">
        <v>0</v>
      </c>
      <c r="G319" s="188">
        <v>10486.9</v>
      </c>
      <c r="H319" s="192">
        <v>9756.9</v>
      </c>
    </row>
    <row r="320" spans="1:8" ht="12.75">
      <c r="A320" s="179" t="s">
        <v>540</v>
      </c>
      <c r="B320" s="166">
        <v>40</v>
      </c>
      <c r="C320" s="19">
        <v>9</v>
      </c>
      <c r="D320" s="20">
        <v>6</v>
      </c>
      <c r="E320" s="167">
        <v>4720000</v>
      </c>
      <c r="F320" s="168">
        <v>0</v>
      </c>
      <c r="G320" s="187">
        <v>10486.9</v>
      </c>
      <c r="H320" s="191">
        <v>9756.9</v>
      </c>
    </row>
    <row r="321" spans="1:8" ht="25.5">
      <c r="A321" s="180" t="s">
        <v>475</v>
      </c>
      <c r="B321" s="169">
        <v>40</v>
      </c>
      <c r="C321" s="21">
        <v>9</v>
      </c>
      <c r="D321" s="22">
        <v>6</v>
      </c>
      <c r="E321" s="170">
        <v>4729900</v>
      </c>
      <c r="F321" s="171">
        <v>0</v>
      </c>
      <c r="G321" s="188">
        <v>10486.9</v>
      </c>
      <c r="H321" s="192">
        <v>9756.9</v>
      </c>
    </row>
    <row r="322" spans="1:8" ht="76.5">
      <c r="A322" s="179" t="s">
        <v>534</v>
      </c>
      <c r="B322" s="166">
        <v>40</v>
      </c>
      <c r="C322" s="19">
        <v>9</v>
      </c>
      <c r="D322" s="20">
        <v>6</v>
      </c>
      <c r="E322" s="167">
        <v>4729900</v>
      </c>
      <c r="F322" s="168" t="s">
        <v>535</v>
      </c>
      <c r="G322" s="187">
        <v>10314.9</v>
      </c>
      <c r="H322" s="191">
        <v>9756.9</v>
      </c>
    </row>
    <row r="323" spans="1:8" ht="25.5">
      <c r="A323" s="179" t="s">
        <v>346</v>
      </c>
      <c r="B323" s="166">
        <v>40</v>
      </c>
      <c r="C323" s="19">
        <v>9</v>
      </c>
      <c r="D323" s="20">
        <v>6</v>
      </c>
      <c r="E323" s="167">
        <v>4729900</v>
      </c>
      <c r="F323" s="168" t="s">
        <v>486</v>
      </c>
      <c r="G323" s="187">
        <v>172</v>
      </c>
      <c r="H323" s="191">
        <v>0</v>
      </c>
    </row>
    <row r="324" spans="1:8" ht="12.75">
      <c r="A324" s="180" t="s">
        <v>236</v>
      </c>
      <c r="B324" s="169">
        <v>40</v>
      </c>
      <c r="C324" s="21">
        <v>9</v>
      </c>
      <c r="D324" s="22">
        <v>7</v>
      </c>
      <c r="E324" s="170">
        <v>0</v>
      </c>
      <c r="F324" s="171">
        <v>0</v>
      </c>
      <c r="G324" s="188">
        <v>599.26451</v>
      </c>
      <c r="H324" s="192">
        <v>0</v>
      </c>
    </row>
    <row r="325" spans="1:8" ht="25.5">
      <c r="A325" s="179" t="s">
        <v>541</v>
      </c>
      <c r="B325" s="166">
        <v>40</v>
      </c>
      <c r="C325" s="19">
        <v>9</v>
      </c>
      <c r="D325" s="20">
        <v>7</v>
      </c>
      <c r="E325" s="167">
        <v>4810000</v>
      </c>
      <c r="F325" s="168">
        <v>0</v>
      </c>
      <c r="G325" s="187">
        <v>599.26451</v>
      </c>
      <c r="H325" s="191">
        <v>0</v>
      </c>
    </row>
    <row r="326" spans="1:8" ht="12.75">
      <c r="A326" s="180" t="s">
        <v>542</v>
      </c>
      <c r="B326" s="169">
        <v>40</v>
      </c>
      <c r="C326" s="21">
        <v>9</v>
      </c>
      <c r="D326" s="22">
        <v>7</v>
      </c>
      <c r="E326" s="170">
        <v>4810100</v>
      </c>
      <c r="F326" s="171">
        <v>0</v>
      </c>
      <c r="G326" s="188">
        <v>599.26451</v>
      </c>
      <c r="H326" s="192">
        <v>0</v>
      </c>
    </row>
    <row r="327" spans="1:8" ht="25.5">
      <c r="A327" s="179" t="s">
        <v>448</v>
      </c>
      <c r="B327" s="166">
        <v>40</v>
      </c>
      <c r="C327" s="19">
        <v>9</v>
      </c>
      <c r="D327" s="20">
        <v>7</v>
      </c>
      <c r="E327" s="167">
        <v>4810100</v>
      </c>
      <c r="F327" s="168" t="s">
        <v>449</v>
      </c>
      <c r="G327" s="187">
        <v>599.26451</v>
      </c>
      <c r="H327" s="191">
        <v>0</v>
      </c>
    </row>
    <row r="328" spans="1:8" ht="12.75">
      <c r="A328" s="180" t="s">
        <v>237</v>
      </c>
      <c r="B328" s="169">
        <v>40</v>
      </c>
      <c r="C328" s="21">
        <v>9</v>
      </c>
      <c r="D328" s="22">
        <v>9</v>
      </c>
      <c r="E328" s="170">
        <v>0</v>
      </c>
      <c r="F328" s="171">
        <v>0</v>
      </c>
      <c r="G328" s="188">
        <v>143850.7</v>
      </c>
      <c r="H328" s="192">
        <v>3459.3</v>
      </c>
    </row>
    <row r="329" spans="1:8" ht="51">
      <c r="A329" s="179" t="s">
        <v>439</v>
      </c>
      <c r="B329" s="166">
        <v>40</v>
      </c>
      <c r="C329" s="19">
        <v>9</v>
      </c>
      <c r="D329" s="20">
        <v>9</v>
      </c>
      <c r="E329" s="167">
        <v>20000</v>
      </c>
      <c r="F329" s="168">
        <v>0</v>
      </c>
      <c r="G329" s="187">
        <v>3459.3</v>
      </c>
      <c r="H329" s="191">
        <v>3459.3</v>
      </c>
    </row>
    <row r="330" spans="1:8" ht="12.75">
      <c r="A330" s="180" t="s">
        <v>443</v>
      </c>
      <c r="B330" s="169">
        <v>40</v>
      </c>
      <c r="C330" s="21">
        <v>9</v>
      </c>
      <c r="D330" s="22">
        <v>9</v>
      </c>
      <c r="E330" s="170">
        <v>20400</v>
      </c>
      <c r="F330" s="171">
        <v>0</v>
      </c>
      <c r="G330" s="188">
        <v>3459.3</v>
      </c>
      <c r="H330" s="192">
        <v>3459.3</v>
      </c>
    </row>
    <row r="331" spans="1:8" ht="12.75">
      <c r="A331" s="179" t="s">
        <v>441</v>
      </c>
      <c r="B331" s="166">
        <v>40</v>
      </c>
      <c r="C331" s="19">
        <v>9</v>
      </c>
      <c r="D331" s="20">
        <v>9</v>
      </c>
      <c r="E331" s="167">
        <v>20400</v>
      </c>
      <c r="F331" s="168" t="s">
        <v>442</v>
      </c>
      <c r="G331" s="187">
        <v>2740.1</v>
      </c>
      <c r="H331" s="191">
        <v>2740.1</v>
      </c>
    </row>
    <row r="332" spans="1:8" ht="25.5">
      <c r="A332" s="179" t="s">
        <v>444</v>
      </c>
      <c r="B332" s="166">
        <v>40</v>
      </c>
      <c r="C332" s="19">
        <v>9</v>
      </c>
      <c r="D332" s="20">
        <v>9</v>
      </c>
      <c r="E332" s="167">
        <v>20400</v>
      </c>
      <c r="F332" s="168" t="s">
        <v>445</v>
      </c>
      <c r="G332" s="187">
        <v>75</v>
      </c>
      <c r="H332" s="191">
        <v>75</v>
      </c>
    </row>
    <row r="333" spans="1:8" ht="25.5">
      <c r="A333" s="179" t="s">
        <v>446</v>
      </c>
      <c r="B333" s="166">
        <v>40</v>
      </c>
      <c r="C333" s="19">
        <v>9</v>
      </c>
      <c r="D333" s="20">
        <v>9</v>
      </c>
      <c r="E333" s="167">
        <v>20400</v>
      </c>
      <c r="F333" s="168" t="s">
        <v>447</v>
      </c>
      <c r="G333" s="187">
        <v>343</v>
      </c>
      <c r="H333" s="191">
        <v>343</v>
      </c>
    </row>
    <row r="334" spans="1:8" ht="25.5">
      <c r="A334" s="179" t="s">
        <v>448</v>
      </c>
      <c r="B334" s="166">
        <v>40</v>
      </c>
      <c r="C334" s="19">
        <v>9</v>
      </c>
      <c r="D334" s="20">
        <v>9</v>
      </c>
      <c r="E334" s="167">
        <v>20400</v>
      </c>
      <c r="F334" s="168" t="s">
        <v>449</v>
      </c>
      <c r="G334" s="187">
        <v>301.2</v>
      </c>
      <c r="H334" s="191">
        <v>301.2</v>
      </c>
    </row>
    <row r="335" spans="1:8" ht="12.75">
      <c r="A335" s="179" t="s">
        <v>456</v>
      </c>
      <c r="B335" s="166">
        <v>40</v>
      </c>
      <c r="C335" s="19">
        <v>9</v>
      </c>
      <c r="D335" s="20">
        <v>9</v>
      </c>
      <c r="E335" s="167">
        <v>5220000</v>
      </c>
      <c r="F335" s="168">
        <v>0</v>
      </c>
      <c r="G335" s="187">
        <v>101800</v>
      </c>
      <c r="H335" s="191">
        <v>0</v>
      </c>
    </row>
    <row r="336" spans="1:8" ht="51">
      <c r="A336" s="180" t="s">
        <v>543</v>
      </c>
      <c r="B336" s="169">
        <v>40</v>
      </c>
      <c r="C336" s="21">
        <v>9</v>
      </c>
      <c r="D336" s="22">
        <v>9</v>
      </c>
      <c r="E336" s="170">
        <v>5225804</v>
      </c>
      <c r="F336" s="171">
        <v>0</v>
      </c>
      <c r="G336" s="188">
        <v>101800</v>
      </c>
      <c r="H336" s="192">
        <v>0</v>
      </c>
    </row>
    <row r="337" spans="1:8" ht="51">
      <c r="A337" s="179" t="s">
        <v>344</v>
      </c>
      <c r="B337" s="166">
        <v>40</v>
      </c>
      <c r="C337" s="19">
        <v>9</v>
      </c>
      <c r="D337" s="20">
        <v>9</v>
      </c>
      <c r="E337" s="167">
        <v>5225804</v>
      </c>
      <c r="F337" s="168" t="s">
        <v>488</v>
      </c>
      <c r="G337" s="187">
        <v>101800</v>
      </c>
      <c r="H337" s="191">
        <v>0</v>
      </c>
    </row>
    <row r="338" spans="1:8" ht="76.5">
      <c r="A338" s="179" t="s">
        <v>544</v>
      </c>
      <c r="B338" s="166">
        <v>40</v>
      </c>
      <c r="C338" s="19">
        <v>9</v>
      </c>
      <c r="D338" s="20">
        <v>9</v>
      </c>
      <c r="E338" s="167">
        <v>5225804</v>
      </c>
      <c r="F338" s="168" t="s">
        <v>488</v>
      </c>
      <c r="G338" s="187">
        <v>101800</v>
      </c>
      <c r="H338" s="191">
        <v>0</v>
      </c>
    </row>
    <row r="339" spans="1:8" ht="25.5">
      <c r="A339" s="179" t="s">
        <v>459</v>
      </c>
      <c r="B339" s="166">
        <v>40</v>
      </c>
      <c r="C339" s="19">
        <v>9</v>
      </c>
      <c r="D339" s="20">
        <v>9</v>
      </c>
      <c r="E339" s="167">
        <v>7950000</v>
      </c>
      <c r="F339" s="168">
        <v>0</v>
      </c>
      <c r="G339" s="187">
        <v>38591.4</v>
      </c>
      <c r="H339" s="191">
        <v>0</v>
      </c>
    </row>
    <row r="340" spans="1:8" ht="38.25">
      <c r="A340" s="180" t="s">
        <v>545</v>
      </c>
      <c r="B340" s="169">
        <v>40</v>
      </c>
      <c r="C340" s="21">
        <v>9</v>
      </c>
      <c r="D340" s="22">
        <v>9</v>
      </c>
      <c r="E340" s="170">
        <v>7951400</v>
      </c>
      <c r="F340" s="171">
        <v>0</v>
      </c>
      <c r="G340" s="188">
        <v>38591.4</v>
      </c>
      <c r="H340" s="192">
        <v>0</v>
      </c>
    </row>
    <row r="341" spans="1:8" ht="38.25">
      <c r="A341" s="179" t="s">
        <v>462</v>
      </c>
      <c r="B341" s="166">
        <v>40</v>
      </c>
      <c r="C341" s="19">
        <v>9</v>
      </c>
      <c r="D341" s="20">
        <v>9</v>
      </c>
      <c r="E341" s="167">
        <v>7951400</v>
      </c>
      <c r="F341" s="168" t="s">
        <v>463</v>
      </c>
      <c r="G341" s="187">
        <v>4426.1</v>
      </c>
      <c r="H341" s="191">
        <v>0</v>
      </c>
    </row>
    <row r="342" spans="1:8" ht="51">
      <c r="A342" s="179" t="s">
        <v>344</v>
      </c>
      <c r="B342" s="166">
        <v>40</v>
      </c>
      <c r="C342" s="19">
        <v>9</v>
      </c>
      <c r="D342" s="20">
        <v>9</v>
      </c>
      <c r="E342" s="167">
        <v>7951400</v>
      </c>
      <c r="F342" s="168" t="s">
        <v>488</v>
      </c>
      <c r="G342" s="187">
        <v>8472.3</v>
      </c>
      <c r="H342" s="191">
        <v>0</v>
      </c>
    </row>
    <row r="343" spans="1:8" ht="25.5">
      <c r="A343" s="179" t="s">
        <v>346</v>
      </c>
      <c r="B343" s="166">
        <v>40</v>
      </c>
      <c r="C343" s="19">
        <v>9</v>
      </c>
      <c r="D343" s="20">
        <v>9</v>
      </c>
      <c r="E343" s="167">
        <v>7951400</v>
      </c>
      <c r="F343" s="168" t="s">
        <v>486</v>
      </c>
      <c r="G343" s="187">
        <v>25693</v>
      </c>
      <c r="H343" s="191">
        <v>0</v>
      </c>
    </row>
    <row r="344" spans="1:8" ht="12.75">
      <c r="A344" s="179" t="s">
        <v>238</v>
      </c>
      <c r="B344" s="166">
        <v>40</v>
      </c>
      <c r="C344" s="19">
        <v>10</v>
      </c>
      <c r="D344" s="20">
        <v>0</v>
      </c>
      <c r="E344" s="167">
        <v>0</v>
      </c>
      <c r="F344" s="168">
        <v>0</v>
      </c>
      <c r="G344" s="187">
        <v>124673.925</v>
      </c>
      <c r="H344" s="191">
        <v>110991</v>
      </c>
    </row>
    <row r="345" spans="1:8" ht="12.75">
      <c r="A345" s="180" t="s">
        <v>239</v>
      </c>
      <c r="B345" s="169">
        <v>40</v>
      </c>
      <c r="C345" s="21">
        <v>10</v>
      </c>
      <c r="D345" s="22">
        <v>1</v>
      </c>
      <c r="E345" s="170">
        <v>0</v>
      </c>
      <c r="F345" s="171">
        <v>0</v>
      </c>
      <c r="G345" s="188">
        <v>2085</v>
      </c>
      <c r="H345" s="192">
        <v>0</v>
      </c>
    </row>
    <row r="346" spans="1:8" ht="25.5">
      <c r="A346" s="179" t="s">
        <v>546</v>
      </c>
      <c r="B346" s="166">
        <v>40</v>
      </c>
      <c r="C346" s="19">
        <v>10</v>
      </c>
      <c r="D346" s="20">
        <v>1</v>
      </c>
      <c r="E346" s="167">
        <v>4910000</v>
      </c>
      <c r="F346" s="168">
        <v>0</v>
      </c>
      <c r="G346" s="187">
        <v>2085</v>
      </c>
      <c r="H346" s="191">
        <v>0</v>
      </c>
    </row>
    <row r="347" spans="1:8" ht="25.5">
      <c r="A347" s="180" t="s">
        <v>546</v>
      </c>
      <c r="B347" s="169">
        <v>40</v>
      </c>
      <c r="C347" s="21">
        <v>10</v>
      </c>
      <c r="D347" s="22">
        <v>1</v>
      </c>
      <c r="E347" s="170">
        <v>4910100</v>
      </c>
      <c r="F347" s="171">
        <v>0</v>
      </c>
      <c r="G347" s="188">
        <v>2085</v>
      </c>
      <c r="H347" s="192">
        <v>0</v>
      </c>
    </row>
    <row r="348" spans="1:8" ht="38.25">
      <c r="A348" s="179" t="s">
        <v>547</v>
      </c>
      <c r="B348" s="166">
        <v>40</v>
      </c>
      <c r="C348" s="19">
        <v>10</v>
      </c>
      <c r="D348" s="20">
        <v>1</v>
      </c>
      <c r="E348" s="167">
        <v>4910100</v>
      </c>
      <c r="F348" s="168" t="s">
        <v>548</v>
      </c>
      <c r="G348" s="187">
        <v>2085</v>
      </c>
      <c r="H348" s="191">
        <v>0</v>
      </c>
    </row>
    <row r="349" spans="1:8" ht="12.75">
      <c r="A349" s="180" t="s">
        <v>240</v>
      </c>
      <c r="B349" s="169">
        <v>40</v>
      </c>
      <c r="C349" s="21">
        <v>10</v>
      </c>
      <c r="D349" s="22">
        <v>3</v>
      </c>
      <c r="E349" s="170">
        <v>0</v>
      </c>
      <c r="F349" s="171">
        <v>0</v>
      </c>
      <c r="G349" s="188">
        <v>20672.325</v>
      </c>
      <c r="H349" s="192">
        <v>20569.2</v>
      </c>
    </row>
    <row r="350" spans="1:8" ht="12.75">
      <c r="A350" s="179" t="s">
        <v>549</v>
      </c>
      <c r="B350" s="166">
        <v>40</v>
      </c>
      <c r="C350" s="19">
        <v>10</v>
      </c>
      <c r="D350" s="20">
        <v>3</v>
      </c>
      <c r="E350" s="167">
        <v>5050000</v>
      </c>
      <c r="F350" s="168">
        <v>0</v>
      </c>
      <c r="G350" s="187">
        <v>20569.2</v>
      </c>
      <c r="H350" s="191">
        <v>20569.2</v>
      </c>
    </row>
    <row r="351" spans="1:8" ht="25.5">
      <c r="A351" s="180" t="s">
        <v>550</v>
      </c>
      <c r="B351" s="169">
        <v>40</v>
      </c>
      <c r="C351" s="21">
        <v>10</v>
      </c>
      <c r="D351" s="22">
        <v>3</v>
      </c>
      <c r="E351" s="170">
        <v>5055409</v>
      </c>
      <c r="F351" s="171">
        <v>0</v>
      </c>
      <c r="G351" s="188">
        <v>13945.3</v>
      </c>
      <c r="H351" s="192">
        <v>13945.3</v>
      </c>
    </row>
    <row r="352" spans="1:8" ht="25.5">
      <c r="A352" s="179" t="s">
        <v>346</v>
      </c>
      <c r="B352" s="166">
        <v>40</v>
      </c>
      <c r="C352" s="19">
        <v>10</v>
      </c>
      <c r="D352" s="20">
        <v>3</v>
      </c>
      <c r="E352" s="167">
        <v>5055409</v>
      </c>
      <c r="F352" s="168" t="s">
        <v>486</v>
      </c>
      <c r="G352" s="187">
        <v>13945.3</v>
      </c>
      <c r="H352" s="191">
        <v>13945.3</v>
      </c>
    </row>
    <row r="353" spans="1:8" ht="12.75">
      <c r="A353" s="180" t="s">
        <v>551</v>
      </c>
      <c r="B353" s="169">
        <v>40</v>
      </c>
      <c r="C353" s="21">
        <v>10</v>
      </c>
      <c r="D353" s="22">
        <v>3</v>
      </c>
      <c r="E353" s="170">
        <v>5058005</v>
      </c>
      <c r="F353" s="171">
        <v>0</v>
      </c>
      <c r="G353" s="188">
        <v>6623.9</v>
      </c>
      <c r="H353" s="192">
        <v>6623.9</v>
      </c>
    </row>
    <row r="354" spans="1:8" ht="25.5">
      <c r="A354" s="179" t="s">
        <v>346</v>
      </c>
      <c r="B354" s="166">
        <v>40</v>
      </c>
      <c r="C354" s="19">
        <v>10</v>
      </c>
      <c r="D354" s="20">
        <v>3</v>
      </c>
      <c r="E354" s="167">
        <v>5058005</v>
      </c>
      <c r="F354" s="168" t="s">
        <v>486</v>
      </c>
      <c r="G354" s="187">
        <v>6623.9</v>
      </c>
      <c r="H354" s="191">
        <v>6623.9</v>
      </c>
    </row>
    <row r="355" spans="1:8" ht="25.5">
      <c r="A355" s="179" t="s">
        <v>552</v>
      </c>
      <c r="B355" s="166">
        <v>40</v>
      </c>
      <c r="C355" s="19">
        <v>10</v>
      </c>
      <c r="D355" s="20">
        <v>3</v>
      </c>
      <c r="E355" s="167">
        <v>5140000</v>
      </c>
      <c r="F355" s="168">
        <v>0</v>
      </c>
      <c r="G355" s="187">
        <v>103.125</v>
      </c>
      <c r="H355" s="191">
        <v>0</v>
      </c>
    </row>
    <row r="356" spans="1:8" ht="12.75">
      <c r="A356" s="180" t="s">
        <v>553</v>
      </c>
      <c r="B356" s="169">
        <v>40</v>
      </c>
      <c r="C356" s="21">
        <v>10</v>
      </c>
      <c r="D356" s="22">
        <v>3</v>
      </c>
      <c r="E356" s="170">
        <v>5140100</v>
      </c>
      <c r="F356" s="171">
        <v>0</v>
      </c>
      <c r="G356" s="188">
        <v>103.125</v>
      </c>
      <c r="H356" s="192">
        <v>0</v>
      </c>
    </row>
    <row r="357" spans="1:8" ht="38.25">
      <c r="A357" s="179" t="s">
        <v>547</v>
      </c>
      <c r="B357" s="166">
        <v>40</v>
      </c>
      <c r="C357" s="19">
        <v>10</v>
      </c>
      <c r="D357" s="20">
        <v>3</v>
      </c>
      <c r="E357" s="167">
        <v>5140100</v>
      </c>
      <c r="F357" s="168" t="s">
        <v>548</v>
      </c>
      <c r="G357" s="187">
        <v>103.125</v>
      </c>
      <c r="H357" s="191">
        <v>0</v>
      </c>
    </row>
    <row r="358" spans="1:8" ht="12.75">
      <c r="A358" s="180" t="s">
        <v>241</v>
      </c>
      <c r="B358" s="169">
        <v>40</v>
      </c>
      <c r="C358" s="21">
        <v>10</v>
      </c>
      <c r="D358" s="22">
        <v>4</v>
      </c>
      <c r="E358" s="170">
        <v>0</v>
      </c>
      <c r="F358" s="171">
        <v>0</v>
      </c>
      <c r="G358" s="188">
        <v>76652</v>
      </c>
      <c r="H358" s="192">
        <v>76652</v>
      </c>
    </row>
    <row r="359" spans="1:8" ht="12.75">
      <c r="A359" s="179" t="s">
        <v>549</v>
      </c>
      <c r="B359" s="166">
        <v>40</v>
      </c>
      <c r="C359" s="19">
        <v>10</v>
      </c>
      <c r="D359" s="20">
        <v>4</v>
      </c>
      <c r="E359" s="167">
        <v>5050000</v>
      </c>
      <c r="F359" s="168">
        <v>0</v>
      </c>
      <c r="G359" s="187">
        <v>652</v>
      </c>
      <c r="H359" s="191">
        <v>652</v>
      </c>
    </row>
    <row r="360" spans="1:8" ht="38.25">
      <c r="A360" s="180" t="s">
        <v>554</v>
      </c>
      <c r="B360" s="169">
        <v>40</v>
      </c>
      <c r="C360" s="21">
        <v>10</v>
      </c>
      <c r="D360" s="22">
        <v>4</v>
      </c>
      <c r="E360" s="170">
        <v>5050502</v>
      </c>
      <c r="F360" s="171">
        <v>0</v>
      </c>
      <c r="G360" s="188">
        <v>652</v>
      </c>
      <c r="H360" s="192">
        <v>652</v>
      </c>
    </row>
    <row r="361" spans="1:8" ht="25.5">
      <c r="A361" s="179" t="s">
        <v>555</v>
      </c>
      <c r="B361" s="166">
        <v>40</v>
      </c>
      <c r="C361" s="19">
        <v>10</v>
      </c>
      <c r="D361" s="20">
        <v>4</v>
      </c>
      <c r="E361" s="167">
        <v>5050502</v>
      </c>
      <c r="F361" s="168" t="s">
        <v>556</v>
      </c>
      <c r="G361" s="187">
        <v>652</v>
      </c>
      <c r="H361" s="191">
        <v>652</v>
      </c>
    </row>
    <row r="362" spans="1:8" ht="25.5">
      <c r="A362" s="179" t="s">
        <v>552</v>
      </c>
      <c r="B362" s="166">
        <v>40</v>
      </c>
      <c r="C362" s="19">
        <v>10</v>
      </c>
      <c r="D362" s="20">
        <v>4</v>
      </c>
      <c r="E362" s="167">
        <v>5140000</v>
      </c>
      <c r="F362" s="168">
        <v>0</v>
      </c>
      <c r="G362" s="187">
        <v>4172.1</v>
      </c>
      <c r="H362" s="191">
        <v>4172.1</v>
      </c>
    </row>
    <row r="363" spans="1:8" ht="12.75">
      <c r="A363" s="180" t="s">
        <v>553</v>
      </c>
      <c r="B363" s="169">
        <v>40</v>
      </c>
      <c r="C363" s="21">
        <v>10</v>
      </c>
      <c r="D363" s="22">
        <v>4</v>
      </c>
      <c r="E363" s="170">
        <v>5140100</v>
      </c>
      <c r="F363" s="171">
        <v>0</v>
      </c>
      <c r="G363" s="188">
        <v>4172.1</v>
      </c>
      <c r="H363" s="192">
        <v>4172.1</v>
      </c>
    </row>
    <row r="364" spans="1:8" ht="25.5">
      <c r="A364" s="179" t="s">
        <v>555</v>
      </c>
      <c r="B364" s="166">
        <v>40</v>
      </c>
      <c r="C364" s="19">
        <v>10</v>
      </c>
      <c r="D364" s="20">
        <v>4</v>
      </c>
      <c r="E364" s="167">
        <v>5140100</v>
      </c>
      <c r="F364" s="168" t="s">
        <v>556</v>
      </c>
      <c r="G364" s="187">
        <v>4172.1</v>
      </c>
      <c r="H364" s="191">
        <v>4172.1</v>
      </c>
    </row>
    <row r="365" spans="1:8" ht="25.5">
      <c r="A365" s="179" t="s">
        <v>537</v>
      </c>
      <c r="B365" s="166">
        <v>40</v>
      </c>
      <c r="C365" s="19">
        <v>10</v>
      </c>
      <c r="D365" s="20">
        <v>4</v>
      </c>
      <c r="E365" s="167">
        <v>5200000</v>
      </c>
      <c r="F365" s="168">
        <v>0</v>
      </c>
      <c r="G365" s="187">
        <v>71827.9</v>
      </c>
      <c r="H365" s="191">
        <v>71827.9</v>
      </c>
    </row>
    <row r="366" spans="1:8" ht="38.25">
      <c r="A366" s="180" t="s">
        <v>559</v>
      </c>
      <c r="B366" s="169">
        <v>40</v>
      </c>
      <c r="C366" s="21">
        <v>10</v>
      </c>
      <c r="D366" s="22">
        <v>4</v>
      </c>
      <c r="E366" s="170">
        <v>5201300</v>
      </c>
      <c r="F366" s="171">
        <v>0</v>
      </c>
      <c r="G366" s="188">
        <v>71827.9</v>
      </c>
      <c r="H366" s="192">
        <v>71827.9</v>
      </c>
    </row>
    <row r="367" spans="1:8" ht="25.5">
      <c r="A367" s="179" t="s">
        <v>448</v>
      </c>
      <c r="B367" s="166">
        <v>40</v>
      </c>
      <c r="C367" s="19">
        <v>10</v>
      </c>
      <c r="D367" s="20">
        <v>4</v>
      </c>
      <c r="E367" s="167">
        <v>5201300</v>
      </c>
      <c r="F367" s="168" t="s">
        <v>449</v>
      </c>
      <c r="G367" s="187">
        <v>16827</v>
      </c>
      <c r="H367" s="191">
        <v>16827</v>
      </c>
    </row>
    <row r="368" spans="1:8" ht="25.5">
      <c r="A368" s="179" t="s">
        <v>555</v>
      </c>
      <c r="B368" s="166">
        <v>40</v>
      </c>
      <c r="C368" s="19">
        <v>10</v>
      </c>
      <c r="D368" s="20">
        <v>4</v>
      </c>
      <c r="E368" s="167">
        <v>5201300</v>
      </c>
      <c r="F368" s="168" t="s">
        <v>556</v>
      </c>
      <c r="G368" s="187">
        <v>55000.9</v>
      </c>
      <c r="H368" s="191">
        <v>55000.9</v>
      </c>
    </row>
    <row r="369" spans="1:8" ht="25.5">
      <c r="A369" s="179" t="s">
        <v>557</v>
      </c>
      <c r="B369" s="166">
        <v>40</v>
      </c>
      <c r="C369" s="19">
        <v>10</v>
      </c>
      <c r="D369" s="20">
        <v>4</v>
      </c>
      <c r="E369" s="167">
        <v>5201300</v>
      </c>
      <c r="F369" s="168" t="s">
        <v>558</v>
      </c>
      <c r="G369" s="187">
        <v>0</v>
      </c>
      <c r="H369" s="191">
        <v>0</v>
      </c>
    </row>
    <row r="370" spans="1:8" ht="12.75">
      <c r="A370" s="180" t="s">
        <v>242</v>
      </c>
      <c r="B370" s="169">
        <v>40</v>
      </c>
      <c r="C370" s="21">
        <v>10</v>
      </c>
      <c r="D370" s="22">
        <v>6</v>
      </c>
      <c r="E370" s="170">
        <v>0</v>
      </c>
      <c r="F370" s="171">
        <v>0</v>
      </c>
      <c r="G370" s="188">
        <v>25264.6</v>
      </c>
      <c r="H370" s="192">
        <v>13769.8</v>
      </c>
    </row>
    <row r="371" spans="1:8" ht="51">
      <c r="A371" s="179" t="s">
        <v>439</v>
      </c>
      <c r="B371" s="166">
        <v>40</v>
      </c>
      <c r="C371" s="19">
        <v>10</v>
      </c>
      <c r="D371" s="20">
        <v>6</v>
      </c>
      <c r="E371" s="167">
        <v>20000</v>
      </c>
      <c r="F371" s="168">
        <v>0</v>
      </c>
      <c r="G371" s="187">
        <v>13769.8</v>
      </c>
      <c r="H371" s="191">
        <v>13769.8</v>
      </c>
    </row>
    <row r="372" spans="1:8" ht="12.75">
      <c r="A372" s="180" t="s">
        <v>443</v>
      </c>
      <c r="B372" s="169">
        <v>40</v>
      </c>
      <c r="C372" s="21">
        <v>10</v>
      </c>
      <c r="D372" s="22">
        <v>6</v>
      </c>
      <c r="E372" s="170">
        <v>20400</v>
      </c>
      <c r="F372" s="171">
        <v>0</v>
      </c>
      <c r="G372" s="188">
        <v>13769.8</v>
      </c>
      <c r="H372" s="192">
        <v>13769.8</v>
      </c>
    </row>
    <row r="373" spans="1:8" ht="12.75">
      <c r="A373" s="179" t="s">
        <v>441</v>
      </c>
      <c r="B373" s="166">
        <v>40</v>
      </c>
      <c r="C373" s="19">
        <v>10</v>
      </c>
      <c r="D373" s="20">
        <v>6</v>
      </c>
      <c r="E373" s="167">
        <v>20400</v>
      </c>
      <c r="F373" s="168" t="s">
        <v>442</v>
      </c>
      <c r="G373" s="187">
        <v>11301</v>
      </c>
      <c r="H373" s="191">
        <v>11301</v>
      </c>
    </row>
    <row r="374" spans="1:8" ht="25.5">
      <c r="A374" s="179" t="s">
        <v>444</v>
      </c>
      <c r="B374" s="166">
        <v>40</v>
      </c>
      <c r="C374" s="19">
        <v>10</v>
      </c>
      <c r="D374" s="20">
        <v>6</v>
      </c>
      <c r="E374" s="167">
        <v>20400</v>
      </c>
      <c r="F374" s="168" t="s">
        <v>445</v>
      </c>
      <c r="G374" s="187">
        <v>560</v>
      </c>
      <c r="H374" s="191">
        <v>560</v>
      </c>
    </row>
    <row r="375" spans="1:8" ht="25.5">
      <c r="A375" s="179" t="s">
        <v>446</v>
      </c>
      <c r="B375" s="166">
        <v>40</v>
      </c>
      <c r="C375" s="19">
        <v>10</v>
      </c>
      <c r="D375" s="20">
        <v>6</v>
      </c>
      <c r="E375" s="167">
        <v>20400</v>
      </c>
      <c r="F375" s="168" t="s">
        <v>447</v>
      </c>
      <c r="G375" s="187">
        <v>462</v>
      </c>
      <c r="H375" s="191">
        <v>462</v>
      </c>
    </row>
    <row r="376" spans="1:8" ht="25.5">
      <c r="A376" s="179" t="s">
        <v>448</v>
      </c>
      <c r="B376" s="166">
        <v>40</v>
      </c>
      <c r="C376" s="19">
        <v>10</v>
      </c>
      <c r="D376" s="20">
        <v>6</v>
      </c>
      <c r="E376" s="167">
        <v>20400</v>
      </c>
      <c r="F376" s="168" t="s">
        <v>449</v>
      </c>
      <c r="G376" s="187">
        <v>1446.8</v>
      </c>
      <c r="H376" s="191">
        <v>1446.8</v>
      </c>
    </row>
    <row r="377" spans="1:8" ht="12.75">
      <c r="A377" s="179" t="s">
        <v>450</v>
      </c>
      <c r="B377" s="166">
        <v>40</v>
      </c>
      <c r="C377" s="19">
        <v>10</v>
      </c>
      <c r="D377" s="20">
        <v>6</v>
      </c>
      <c r="E377" s="167">
        <v>20400</v>
      </c>
      <c r="F377" s="168" t="s">
        <v>451</v>
      </c>
      <c r="G377" s="187">
        <v>0</v>
      </c>
      <c r="H377" s="191">
        <v>0</v>
      </c>
    </row>
    <row r="378" spans="1:8" ht="25.5">
      <c r="A378" s="179" t="s">
        <v>459</v>
      </c>
      <c r="B378" s="166">
        <v>40</v>
      </c>
      <c r="C378" s="19">
        <v>10</v>
      </c>
      <c r="D378" s="20">
        <v>6</v>
      </c>
      <c r="E378" s="167">
        <v>7950000</v>
      </c>
      <c r="F378" s="168">
        <v>0</v>
      </c>
      <c r="G378" s="187">
        <v>11494.8</v>
      </c>
      <c r="H378" s="191">
        <v>0</v>
      </c>
    </row>
    <row r="379" spans="1:8" ht="38.25">
      <c r="A379" s="180" t="s">
        <v>560</v>
      </c>
      <c r="B379" s="169">
        <v>40</v>
      </c>
      <c r="C379" s="21">
        <v>10</v>
      </c>
      <c r="D379" s="22">
        <v>6</v>
      </c>
      <c r="E379" s="170">
        <v>7951600</v>
      </c>
      <c r="F379" s="171">
        <v>0</v>
      </c>
      <c r="G379" s="188">
        <v>11124.8</v>
      </c>
      <c r="H379" s="192">
        <v>0</v>
      </c>
    </row>
    <row r="380" spans="1:8" ht="25.5">
      <c r="A380" s="179" t="s">
        <v>446</v>
      </c>
      <c r="B380" s="166">
        <v>40</v>
      </c>
      <c r="C380" s="19">
        <v>10</v>
      </c>
      <c r="D380" s="20">
        <v>6</v>
      </c>
      <c r="E380" s="167">
        <v>7951600</v>
      </c>
      <c r="F380" s="168" t="s">
        <v>447</v>
      </c>
      <c r="G380" s="187">
        <v>11.5</v>
      </c>
      <c r="H380" s="191">
        <v>0</v>
      </c>
    </row>
    <row r="381" spans="1:8" ht="25.5">
      <c r="A381" s="179" t="s">
        <v>448</v>
      </c>
      <c r="B381" s="166">
        <v>40</v>
      </c>
      <c r="C381" s="19">
        <v>10</v>
      </c>
      <c r="D381" s="20">
        <v>6</v>
      </c>
      <c r="E381" s="167">
        <v>7951600</v>
      </c>
      <c r="F381" s="168" t="s">
        <v>449</v>
      </c>
      <c r="G381" s="187">
        <v>21.5</v>
      </c>
      <c r="H381" s="191">
        <v>0</v>
      </c>
    </row>
    <row r="382" spans="1:8" ht="38.25">
      <c r="A382" s="179" t="s">
        <v>547</v>
      </c>
      <c r="B382" s="166">
        <v>40</v>
      </c>
      <c r="C382" s="19">
        <v>10</v>
      </c>
      <c r="D382" s="20">
        <v>6</v>
      </c>
      <c r="E382" s="167">
        <v>7951600</v>
      </c>
      <c r="F382" s="168" t="s">
        <v>548</v>
      </c>
      <c r="G382" s="187">
        <v>9495.3</v>
      </c>
      <c r="H382" s="191">
        <v>0</v>
      </c>
    </row>
    <row r="383" spans="1:8" ht="25.5">
      <c r="A383" s="179" t="s">
        <v>561</v>
      </c>
      <c r="B383" s="166">
        <v>40</v>
      </c>
      <c r="C383" s="19">
        <v>10</v>
      </c>
      <c r="D383" s="20">
        <v>6</v>
      </c>
      <c r="E383" s="167">
        <v>7951600</v>
      </c>
      <c r="F383" s="168" t="s">
        <v>562</v>
      </c>
      <c r="G383" s="187">
        <v>1596.5</v>
      </c>
      <c r="H383" s="191">
        <v>0</v>
      </c>
    </row>
    <row r="384" spans="1:8" ht="38.25">
      <c r="A384" s="180" t="s">
        <v>563</v>
      </c>
      <c r="B384" s="169">
        <v>40</v>
      </c>
      <c r="C384" s="21">
        <v>10</v>
      </c>
      <c r="D384" s="22">
        <v>6</v>
      </c>
      <c r="E384" s="170">
        <v>7951900</v>
      </c>
      <c r="F384" s="171">
        <v>0</v>
      </c>
      <c r="G384" s="188">
        <v>370</v>
      </c>
      <c r="H384" s="192">
        <v>0</v>
      </c>
    </row>
    <row r="385" spans="1:8" ht="25.5">
      <c r="A385" s="179" t="s">
        <v>448</v>
      </c>
      <c r="B385" s="166">
        <v>40</v>
      </c>
      <c r="C385" s="19">
        <v>10</v>
      </c>
      <c r="D385" s="20">
        <v>6</v>
      </c>
      <c r="E385" s="167">
        <v>7951900</v>
      </c>
      <c r="F385" s="168" t="s">
        <v>449</v>
      </c>
      <c r="G385" s="187">
        <v>50</v>
      </c>
      <c r="H385" s="191">
        <v>0</v>
      </c>
    </row>
    <row r="386" spans="1:8" ht="25.5">
      <c r="A386" s="179" t="s">
        <v>346</v>
      </c>
      <c r="B386" s="166">
        <v>40</v>
      </c>
      <c r="C386" s="19">
        <v>10</v>
      </c>
      <c r="D386" s="20">
        <v>6</v>
      </c>
      <c r="E386" s="167">
        <v>7951900</v>
      </c>
      <c r="F386" s="168" t="s">
        <v>486</v>
      </c>
      <c r="G386" s="187">
        <v>320</v>
      </c>
      <c r="H386" s="191">
        <v>0</v>
      </c>
    </row>
    <row r="387" spans="1:8" ht="12.75">
      <c r="A387" s="179" t="s">
        <v>243</v>
      </c>
      <c r="B387" s="166">
        <v>40</v>
      </c>
      <c r="C387" s="19">
        <v>11</v>
      </c>
      <c r="D387" s="20">
        <v>0</v>
      </c>
      <c r="E387" s="167">
        <v>0</v>
      </c>
      <c r="F387" s="168">
        <v>0</v>
      </c>
      <c r="G387" s="187">
        <v>10725</v>
      </c>
      <c r="H387" s="191">
        <v>0</v>
      </c>
    </row>
    <row r="388" spans="1:8" ht="12.75">
      <c r="A388" s="180" t="s">
        <v>245</v>
      </c>
      <c r="B388" s="169">
        <v>40</v>
      </c>
      <c r="C388" s="21">
        <v>11</v>
      </c>
      <c r="D388" s="22">
        <v>2</v>
      </c>
      <c r="E388" s="170">
        <v>0</v>
      </c>
      <c r="F388" s="171">
        <v>0</v>
      </c>
      <c r="G388" s="188">
        <v>1000</v>
      </c>
      <c r="H388" s="192">
        <v>0</v>
      </c>
    </row>
    <row r="389" spans="1:8" ht="25.5">
      <c r="A389" s="179" t="s">
        <v>459</v>
      </c>
      <c r="B389" s="166">
        <v>40</v>
      </c>
      <c r="C389" s="19">
        <v>11</v>
      </c>
      <c r="D389" s="20">
        <v>2</v>
      </c>
      <c r="E389" s="167">
        <v>7950000</v>
      </c>
      <c r="F389" s="168">
        <v>0</v>
      </c>
      <c r="G389" s="187">
        <v>1000</v>
      </c>
      <c r="H389" s="191">
        <v>0</v>
      </c>
    </row>
    <row r="390" spans="1:8" ht="38.25">
      <c r="A390" s="180" t="s">
        <v>564</v>
      </c>
      <c r="B390" s="169">
        <v>40</v>
      </c>
      <c r="C390" s="21">
        <v>11</v>
      </c>
      <c r="D390" s="22">
        <v>2</v>
      </c>
      <c r="E390" s="170">
        <v>7951500</v>
      </c>
      <c r="F390" s="171">
        <v>0</v>
      </c>
      <c r="G390" s="188">
        <v>1000</v>
      </c>
      <c r="H390" s="192">
        <v>0</v>
      </c>
    </row>
    <row r="391" spans="1:8" ht="38.25">
      <c r="A391" s="179" t="s">
        <v>462</v>
      </c>
      <c r="B391" s="166">
        <v>40</v>
      </c>
      <c r="C391" s="19">
        <v>11</v>
      </c>
      <c r="D391" s="20">
        <v>2</v>
      </c>
      <c r="E391" s="167">
        <v>7951500</v>
      </c>
      <c r="F391" s="168" t="s">
        <v>463</v>
      </c>
      <c r="G391" s="187">
        <v>1000</v>
      </c>
      <c r="H391" s="191">
        <v>0</v>
      </c>
    </row>
    <row r="392" spans="1:8" ht="25.5">
      <c r="A392" s="180" t="s">
        <v>246</v>
      </c>
      <c r="B392" s="169">
        <v>40</v>
      </c>
      <c r="C392" s="21">
        <v>11</v>
      </c>
      <c r="D392" s="22">
        <v>5</v>
      </c>
      <c r="E392" s="170">
        <v>0</v>
      </c>
      <c r="F392" s="171">
        <v>0</v>
      </c>
      <c r="G392" s="188">
        <v>9725</v>
      </c>
      <c r="H392" s="192">
        <v>0</v>
      </c>
    </row>
    <row r="393" spans="1:8" ht="51">
      <c r="A393" s="179" t="s">
        <v>439</v>
      </c>
      <c r="B393" s="166">
        <v>40</v>
      </c>
      <c r="C393" s="19">
        <v>11</v>
      </c>
      <c r="D393" s="20">
        <v>5</v>
      </c>
      <c r="E393" s="167">
        <v>20000</v>
      </c>
      <c r="F393" s="168">
        <v>0</v>
      </c>
      <c r="G393" s="187">
        <v>9725</v>
      </c>
      <c r="H393" s="191">
        <v>0</v>
      </c>
    </row>
    <row r="394" spans="1:8" ht="12.75">
      <c r="A394" s="180" t="s">
        <v>443</v>
      </c>
      <c r="B394" s="169">
        <v>40</v>
      </c>
      <c r="C394" s="21">
        <v>11</v>
      </c>
      <c r="D394" s="22">
        <v>5</v>
      </c>
      <c r="E394" s="170">
        <v>20400</v>
      </c>
      <c r="F394" s="171">
        <v>0</v>
      </c>
      <c r="G394" s="188">
        <v>9725</v>
      </c>
      <c r="H394" s="192">
        <v>0</v>
      </c>
    </row>
    <row r="395" spans="1:8" ht="12.75">
      <c r="A395" s="179" t="s">
        <v>441</v>
      </c>
      <c r="B395" s="166">
        <v>40</v>
      </c>
      <c r="C395" s="19">
        <v>11</v>
      </c>
      <c r="D395" s="20">
        <v>5</v>
      </c>
      <c r="E395" s="167">
        <v>20400</v>
      </c>
      <c r="F395" s="168" t="s">
        <v>442</v>
      </c>
      <c r="G395" s="187">
        <v>8644</v>
      </c>
      <c r="H395" s="191">
        <v>0</v>
      </c>
    </row>
    <row r="396" spans="1:8" ht="25.5">
      <c r="A396" s="179" t="s">
        <v>444</v>
      </c>
      <c r="B396" s="166">
        <v>40</v>
      </c>
      <c r="C396" s="19">
        <v>11</v>
      </c>
      <c r="D396" s="20">
        <v>5</v>
      </c>
      <c r="E396" s="167">
        <v>20400</v>
      </c>
      <c r="F396" s="168" t="s">
        <v>445</v>
      </c>
      <c r="G396" s="187">
        <v>100</v>
      </c>
      <c r="H396" s="191">
        <v>0</v>
      </c>
    </row>
    <row r="397" spans="1:8" ht="25.5">
      <c r="A397" s="179" t="s">
        <v>446</v>
      </c>
      <c r="B397" s="166">
        <v>40</v>
      </c>
      <c r="C397" s="19">
        <v>11</v>
      </c>
      <c r="D397" s="20">
        <v>5</v>
      </c>
      <c r="E397" s="167">
        <v>20400</v>
      </c>
      <c r="F397" s="168" t="s">
        <v>447</v>
      </c>
      <c r="G397" s="187">
        <v>403.6</v>
      </c>
      <c r="H397" s="191">
        <v>0</v>
      </c>
    </row>
    <row r="398" spans="1:8" ht="25.5">
      <c r="A398" s="179" t="s">
        <v>448</v>
      </c>
      <c r="B398" s="166">
        <v>40</v>
      </c>
      <c r="C398" s="19">
        <v>11</v>
      </c>
      <c r="D398" s="20">
        <v>5</v>
      </c>
      <c r="E398" s="167">
        <v>20400</v>
      </c>
      <c r="F398" s="168" t="s">
        <v>449</v>
      </c>
      <c r="G398" s="187">
        <v>573.4</v>
      </c>
      <c r="H398" s="191">
        <v>0</v>
      </c>
    </row>
    <row r="399" spans="1:8" ht="12.75">
      <c r="A399" s="179" t="s">
        <v>450</v>
      </c>
      <c r="B399" s="166">
        <v>40</v>
      </c>
      <c r="C399" s="19">
        <v>11</v>
      </c>
      <c r="D399" s="20">
        <v>5</v>
      </c>
      <c r="E399" s="167">
        <v>20400</v>
      </c>
      <c r="F399" s="168" t="s">
        <v>451</v>
      </c>
      <c r="G399" s="187">
        <v>4</v>
      </c>
      <c r="H399" s="191">
        <v>0</v>
      </c>
    </row>
    <row r="400" spans="1:8" ht="12.75">
      <c r="A400" s="179" t="s">
        <v>247</v>
      </c>
      <c r="B400" s="166">
        <v>40</v>
      </c>
      <c r="C400" s="19">
        <v>12</v>
      </c>
      <c r="D400" s="20">
        <v>0</v>
      </c>
      <c r="E400" s="167">
        <v>0</v>
      </c>
      <c r="F400" s="168">
        <v>0</v>
      </c>
      <c r="G400" s="187">
        <v>13778</v>
      </c>
      <c r="H400" s="191">
        <v>0</v>
      </c>
    </row>
    <row r="401" spans="1:8" ht="12.75">
      <c r="A401" s="180" t="s">
        <v>248</v>
      </c>
      <c r="B401" s="169">
        <v>40</v>
      </c>
      <c r="C401" s="21">
        <v>12</v>
      </c>
      <c r="D401" s="22">
        <v>2</v>
      </c>
      <c r="E401" s="170">
        <v>0</v>
      </c>
      <c r="F401" s="171">
        <v>0</v>
      </c>
      <c r="G401" s="188">
        <v>13480</v>
      </c>
      <c r="H401" s="192">
        <v>0</v>
      </c>
    </row>
    <row r="402" spans="1:8" ht="12.75">
      <c r="A402" s="179" t="s">
        <v>565</v>
      </c>
      <c r="B402" s="166">
        <v>40</v>
      </c>
      <c r="C402" s="19">
        <v>12</v>
      </c>
      <c r="D402" s="20">
        <v>2</v>
      </c>
      <c r="E402" s="167">
        <v>4440000</v>
      </c>
      <c r="F402" s="168">
        <v>0</v>
      </c>
      <c r="G402" s="187">
        <v>13480</v>
      </c>
      <c r="H402" s="191">
        <v>0</v>
      </c>
    </row>
    <row r="403" spans="1:8" ht="25.5">
      <c r="A403" s="180" t="s">
        <v>566</v>
      </c>
      <c r="B403" s="169">
        <v>40</v>
      </c>
      <c r="C403" s="21">
        <v>12</v>
      </c>
      <c r="D403" s="22">
        <v>2</v>
      </c>
      <c r="E403" s="170">
        <v>4440100</v>
      </c>
      <c r="F403" s="171">
        <v>0</v>
      </c>
      <c r="G403" s="188">
        <v>13480</v>
      </c>
      <c r="H403" s="192">
        <v>0</v>
      </c>
    </row>
    <row r="404" spans="1:8" ht="25.5">
      <c r="A404" s="179" t="s">
        <v>448</v>
      </c>
      <c r="B404" s="166">
        <v>40</v>
      </c>
      <c r="C404" s="19">
        <v>12</v>
      </c>
      <c r="D404" s="20">
        <v>2</v>
      </c>
      <c r="E404" s="167">
        <v>4440100</v>
      </c>
      <c r="F404" s="168" t="s">
        <v>449</v>
      </c>
      <c r="G404" s="187">
        <v>13480</v>
      </c>
      <c r="H404" s="191">
        <v>0</v>
      </c>
    </row>
    <row r="405" spans="1:8" ht="25.5">
      <c r="A405" s="180" t="s">
        <v>249</v>
      </c>
      <c r="B405" s="169">
        <v>40</v>
      </c>
      <c r="C405" s="21">
        <v>12</v>
      </c>
      <c r="D405" s="22">
        <v>4</v>
      </c>
      <c r="E405" s="170">
        <v>0</v>
      </c>
      <c r="F405" s="171">
        <v>0</v>
      </c>
      <c r="G405" s="188">
        <v>298</v>
      </c>
      <c r="H405" s="192">
        <v>0</v>
      </c>
    </row>
    <row r="406" spans="1:8" ht="12.75">
      <c r="A406" s="179" t="s">
        <v>565</v>
      </c>
      <c r="B406" s="166">
        <v>40</v>
      </c>
      <c r="C406" s="19">
        <v>12</v>
      </c>
      <c r="D406" s="20">
        <v>4</v>
      </c>
      <c r="E406" s="167">
        <v>4440000</v>
      </c>
      <c r="F406" s="168">
        <v>0</v>
      </c>
      <c r="G406" s="187">
        <v>193</v>
      </c>
      <c r="H406" s="191">
        <v>0</v>
      </c>
    </row>
    <row r="407" spans="1:8" ht="25.5">
      <c r="A407" s="180" t="s">
        <v>566</v>
      </c>
      <c r="B407" s="169">
        <v>40</v>
      </c>
      <c r="C407" s="21">
        <v>12</v>
      </c>
      <c r="D407" s="22">
        <v>4</v>
      </c>
      <c r="E407" s="170">
        <v>4440100</v>
      </c>
      <c r="F407" s="171">
        <v>0</v>
      </c>
      <c r="G407" s="188">
        <v>193</v>
      </c>
      <c r="H407" s="192">
        <v>0</v>
      </c>
    </row>
    <row r="408" spans="1:8" ht="25.5">
      <c r="A408" s="179" t="s">
        <v>448</v>
      </c>
      <c r="B408" s="166">
        <v>40</v>
      </c>
      <c r="C408" s="19">
        <v>12</v>
      </c>
      <c r="D408" s="20">
        <v>4</v>
      </c>
      <c r="E408" s="167">
        <v>4440100</v>
      </c>
      <c r="F408" s="168" t="s">
        <v>449</v>
      </c>
      <c r="G408" s="187">
        <v>193</v>
      </c>
      <c r="H408" s="191">
        <v>0</v>
      </c>
    </row>
    <row r="409" spans="1:8" ht="25.5">
      <c r="A409" s="179" t="s">
        <v>459</v>
      </c>
      <c r="B409" s="166">
        <v>40</v>
      </c>
      <c r="C409" s="19">
        <v>12</v>
      </c>
      <c r="D409" s="20">
        <v>4</v>
      </c>
      <c r="E409" s="167">
        <v>7950000</v>
      </c>
      <c r="F409" s="168">
        <v>0</v>
      </c>
      <c r="G409" s="187">
        <v>105</v>
      </c>
      <c r="H409" s="191">
        <v>0</v>
      </c>
    </row>
    <row r="410" spans="1:8" ht="69.75" customHeight="1">
      <c r="A410" s="180" t="s">
        <v>567</v>
      </c>
      <c r="B410" s="169">
        <v>40</v>
      </c>
      <c r="C410" s="21">
        <v>12</v>
      </c>
      <c r="D410" s="22">
        <v>4</v>
      </c>
      <c r="E410" s="170">
        <v>7952600</v>
      </c>
      <c r="F410" s="171">
        <v>0</v>
      </c>
      <c r="G410" s="188">
        <v>105</v>
      </c>
      <c r="H410" s="192">
        <v>0</v>
      </c>
    </row>
    <row r="411" spans="1:8" ht="25.5">
      <c r="A411" s="179" t="s">
        <v>448</v>
      </c>
      <c r="B411" s="166">
        <v>40</v>
      </c>
      <c r="C411" s="19">
        <v>12</v>
      </c>
      <c r="D411" s="20">
        <v>4</v>
      </c>
      <c r="E411" s="167">
        <v>7952600</v>
      </c>
      <c r="F411" s="168" t="s">
        <v>449</v>
      </c>
      <c r="G411" s="187">
        <v>105</v>
      </c>
      <c r="H411" s="191">
        <v>0</v>
      </c>
    </row>
    <row r="412" spans="1:8" ht="25.5">
      <c r="A412" s="180" t="s">
        <v>568</v>
      </c>
      <c r="B412" s="169">
        <v>50</v>
      </c>
      <c r="C412" s="21">
        <v>0</v>
      </c>
      <c r="D412" s="22">
        <v>0</v>
      </c>
      <c r="E412" s="170">
        <v>0</v>
      </c>
      <c r="F412" s="171">
        <v>0</v>
      </c>
      <c r="G412" s="188">
        <v>3878.4</v>
      </c>
      <c r="H412" s="192">
        <v>0</v>
      </c>
    </row>
    <row r="413" spans="1:8" ht="12.75">
      <c r="A413" s="179" t="s">
        <v>222</v>
      </c>
      <c r="B413" s="166">
        <v>50</v>
      </c>
      <c r="C413" s="19">
        <v>7</v>
      </c>
      <c r="D413" s="20">
        <v>0</v>
      </c>
      <c r="E413" s="167">
        <v>0</v>
      </c>
      <c r="F413" s="168">
        <v>0</v>
      </c>
      <c r="G413" s="187">
        <v>3535.4</v>
      </c>
      <c r="H413" s="191">
        <v>0</v>
      </c>
    </row>
    <row r="414" spans="1:8" ht="12.75">
      <c r="A414" s="180" t="s">
        <v>223</v>
      </c>
      <c r="B414" s="169">
        <v>50</v>
      </c>
      <c r="C414" s="21">
        <v>7</v>
      </c>
      <c r="D414" s="22">
        <v>1</v>
      </c>
      <c r="E414" s="170">
        <v>0</v>
      </c>
      <c r="F414" s="171">
        <v>0</v>
      </c>
      <c r="G414" s="188">
        <v>2235.4</v>
      </c>
      <c r="H414" s="192">
        <v>0</v>
      </c>
    </row>
    <row r="415" spans="1:8" ht="12.75">
      <c r="A415" s="179" t="s">
        <v>569</v>
      </c>
      <c r="B415" s="166">
        <v>50</v>
      </c>
      <c r="C415" s="19">
        <v>7</v>
      </c>
      <c r="D415" s="20">
        <v>1</v>
      </c>
      <c r="E415" s="167">
        <v>4200000</v>
      </c>
      <c r="F415" s="168">
        <v>0</v>
      </c>
      <c r="G415" s="187">
        <v>2235.4</v>
      </c>
      <c r="H415" s="191">
        <v>0</v>
      </c>
    </row>
    <row r="416" spans="1:8" ht="24" customHeight="1">
      <c r="A416" s="180" t="s">
        <v>475</v>
      </c>
      <c r="B416" s="169">
        <v>50</v>
      </c>
      <c r="C416" s="21">
        <v>7</v>
      </c>
      <c r="D416" s="22">
        <v>1</v>
      </c>
      <c r="E416" s="170">
        <v>4209900</v>
      </c>
      <c r="F416" s="171">
        <v>0</v>
      </c>
      <c r="G416" s="188">
        <v>2235.4</v>
      </c>
      <c r="H416" s="192">
        <v>0</v>
      </c>
    </row>
    <row r="417" spans="1:8" ht="45">
      <c r="A417" s="319" t="s">
        <v>100</v>
      </c>
      <c r="B417" s="166">
        <v>50</v>
      </c>
      <c r="C417" s="19">
        <v>7</v>
      </c>
      <c r="D417" s="20">
        <v>1</v>
      </c>
      <c r="E417" s="167">
        <v>4209900</v>
      </c>
      <c r="F417" s="168">
        <v>611</v>
      </c>
      <c r="G417" s="187">
        <v>685</v>
      </c>
      <c r="H417" s="191">
        <v>0</v>
      </c>
    </row>
    <row r="418" spans="1:8" ht="45">
      <c r="A418" s="319" t="s">
        <v>622</v>
      </c>
      <c r="B418" s="166">
        <v>50</v>
      </c>
      <c r="C418" s="19">
        <v>7</v>
      </c>
      <c r="D418" s="20">
        <v>1</v>
      </c>
      <c r="E418" s="167">
        <v>4209900</v>
      </c>
      <c r="F418" s="168" t="s">
        <v>571</v>
      </c>
      <c r="G418" s="187">
        <v>1550.4</v>
      </c>
      <c r="H418" s="191">
        <v>0</v>
      </c>
    </row>
    <row r="419" spans="1:8" ht="12.75">
      <c r="A419" s="180" t="s">
        <v>224</v>
      </c>
      <c r="B419" s="169">
        <v>50</v>
      </c>
      <c r="C419" s="21">
        <v>7</v>
      </c>
      <c r="D419" s="22">
        <v>2</v>
      </c>
      <c r="E419" s="170">
        <v>0</v>
      </c>
      <c r="F419" s="171">
        <v>0</v>
      </c>
      <c r="G419" s="188">
        <v>1300</v>
      </c>
      <c r="H419" s="192">
        <v>0</v>
      </c>
    </row>
    <row r="420" spans="1:8" ht="12.75">
      <c r="A420" s="179" t="s">
        <v>572</v>
      </c>
      <c r="B420" s="166">
        <v>50</v>
      </c>
      <c r="C420" s="19">
        <v>7</v>
      </c>
      <c r="D420" s="20">
        <v>2</v>
      </c>
      <c r="E420" s="167">
        <v>4230000</v>
      </c>
      <c r="F420" s="168">
        <v>0</v>
      </c>
      <c r="G420" s="187">
        <v>1300</v>
      </c>
      <c r="H420" s="191">
        <v>0</v>
      </c>
    </row>
    <row r="421" spans="1:8" ht="25.5">
      <c r="A421" s="180" t="s">
        <v>475</v>
      </c>
      <c r="B421" s="169">
        <v>50</v>
      </c>
      <c r="C421" s="21">
        <v>7</v>
      </c>
      <c r="D421" s="22">
        <v>2</v>
      </c>
      <c r="E421" s="170">
        <v>4239900</v>
      </c>
      <c r="F421" s="171">
        <v>0</v>
      </c>
      <c r="G421" s="188">
        <v>1300</v>
      </c>
      <c r="H421" s="192">
        <v>0</v>
      </c>
    </row>
    <row r="422" spans="1:8" ht="48">
      <c r="A422" s="321" t="s">
        <v>622</v>
      </c>
      <c r="B422" s="166">
        <v>50</v>
      </c>
      <c r="C422" s="19">
        <v>7</v>
      </c>
      <c r="D422" s="20">
        <v>2</v>
      </c>
      <c r="E422" s="167">
        <v>4239900</v>
      </c>
      <c r="F422" s="168" t="s">
        <v>571</v>
      </c>
      <c r="G422" s="187">
        <v>1300</v>
      </c>
      <c r="H422" s="191">
        <v>0</v>
      </c>
    </row>
    <row r="423" spans="1:8" ht="24">
      <c r="A423" s="321" t="s">
        <v>250</v>
      </c>
      <c r="B423" s="166">
        <v>50</v>
      </c>
      <c r="C423" s="19">
        <v>13</v>
      </c>
      <c r="D423" s="20">
        <v>0</v>
      </c>
      <c r="E423" s="167">
        <v>0</v>
      </c>
      <c r="F423" s="168">
        <v>0</v>
      </c>
      <c r="G423" s="187">
        <v>343</v>
      </c>
      <c r="H423" s="191">
        <v>0</v>
      </c>
    </row>
    <row r="424" spans="1:8" ht="24">
      <c r="A424" s="320" t="s">
        <v>251</v>
      </c>
      <c r="B424" s="169">
        <v>50</v>
      </c>
      <c r="C424" s="21">
        <v>13</v>
      </c>
      <c r="D424" s="22">
        <v>1</v>
      </c>
      <c r="E424" s="170">
        <v>0</v>
      </c>
      <c r="F424" s="171">
        <v>0</v>
      </c>
      <c r="G424" s="188">
        <v>343</v>
      </c>
      <c r="H424" s="192">
        <v>0</v>
      </c>
    </row>
    <row r="425" spans="1:8" ht="13.5" customHeight="1">
      <c r="A425" s="321" t="s">
        <v>573</v>
      </c>
      <c r="B425" s="166">
        <v>50</v>
      </c>
      <c r="C425" s="19">
        <v>13</v>
      </c>
      <c r="D425" s="20">
        <v>1</v>
      </c>
      <c r="E425" s="167">
        <v>650000</v>
      </c>
      <c r="F425" s="168">
        <v>0</v>
      </c>
      <c r="G425" s="187">
        <v>343</v>
      </c>
      <c r="H425" s="191">
        <v>0</v>
      </c>
    </row>
    <row r="426" spans="1:8" ht="12.75">
      <c r="A426" s="320" t="s">
        <v>574</v>
      </c>
      <c r="B426" s="169">
        <v>50</v>
      </c>
      <c r="C426" s="21">
        <v>13</v>
      </c>
      <c r="D426" s="22">
        <v>1</v>
      </c>
      <c r="E426" s="170">
        <v>650300</v>
      </c>
      <c r="F426" s="171">
        <v>0</v>
      </c>
      <c r="G426" s="188">
        <v>343</v>
      </c>
      <c r="H426" s="192">
        <v>0</v>
      </c>
    </row>
    <row r="427" spans="1:8" ht="24">
      <c r="A427" s="321" t="s">
        <v>575</v>
      </c>
      <c r="B427" s="166">
        <v>50</v>
      </c>
      <c r="C427" s="19">
        <v>13</v>
      </c>
      <c r="D427" s="20">
        <v>1</v>
      </c>
      <c r="E427" s="167">
        <v>650300</v>
      </c>
      <c r="F427" s="168" t="s">
        <v>576</v>
      </c>
      <c r="G427" s="187">
        <v>343</v>
      </c>
      <c r="H427" s="191">
        <v>0</v>
      </c>
    </row>
    <row r="428" spans="1:8" ht="22.5" customHeight="1">
      <c r="A428" s="320" t="s">
        <v>577</v>
      </c>
      <c r="B428" s="169">
        <v>70</v>
      </c>
      <c r="C428" s="21">
        <v>0</v>
      </c>
      <c r="D428" s="22">
        <v>0</v>
      </c>
      <c r="E428" s="170">
        <v>0</v>
      </c>
      <c r="F428" s="171">
        <v>0</v>
      </c>
      <c r="G428" s="188">
        <v>465274.7161</v>
      </c>
      <c r="H428" s="192">
        <v>12127.6</v>
      </c>
    </row>
    <row r="429" spans="1:8" ht="12.75">
      <c r="A429" s="321" t="s">
        <v>197</v>
      </c>
      <c r="B429" s="166">
        <v>70</v>
      </c>
      <c r="C429" s="19">
        <v>1</v>
      </c>
      <c r="D429" s="20">
        <v>0</v>
      </c>
      <c r="E429" s="167">
        <v>0</v>
      </c>
      <c r="F429" s="168">
        <v>0</v>
      </c>
      <c r="G429" s="187">
        <v>5127.6</v>
      </c>
      <c r="H429" s="191">
        <v>0</v>
      </c>
    </row>
    <row r="430" spans="1:8" ht="48">
      <c r="A430" s="320" t="s">
        <v>199</v>
      </c>
      <c r="B430" s="169">
        <v>70</v>
      </c>
      <c r="C430" s="21">
        <v>1</v>
      </c>
      <c r="D430" s="22">
        <v>3</v>
      </c>
      <c r="E430" s="170">
        <v>0</v>
      </c>
      <c r="F430" s="171">
        <v>0</v>
      </c>
      <c r="G430" s="188">
        <v>900</v>
      </c>
      <c r="H430" s="192">
        <v>0</v>
      </c>
    </row>
    <row r="431" spans="1:8" ht="48">
      <c r="A431" s="321" t="s">
        <v>439</v>
      </c>
      <c r="B431" s="166">
        <v>70</v>
      </c>
      <c r="C431" s="19">
        <v>1</v>
      </c>
      <c r="D431" s="20">
        <v>3</v>
      </c>
      <c r="E431" s="167">
        <v>20000</v>
      </c>
      <c r="F431" s="168">
        <v>0</v>
      </c>
      <c r="G431" s="187">
        <v>900</v>
      </c>
      <c r="H431" s="191">
        <v>0</v>
      </c>
    </row>
    <row r="432" spans="1:8" ht="12.75">
      <c r="A432" s="320" t="s">
        <v>443</v>
      </c>
      <c r="B432" s="169">
        <v>70</v>
      </c>
      <c r="C432" s="21">
        <v>1</v>
      </c>
      <c r="D432" s="22">
        <v>3</v>
      </c>
      <c r="E432" s="170">
        <v>20400</v>
      </c>
      <c r="F432" s="171">
        <v>0</v>
      </c>
      <c r="G432" s="188">
        <v>900</v>
      </c>
      <c r="H432" s="192">
        <v>0</v>
      </c>
    </row>
    <row r="433" spans="1:8" ht="24">
      <c r="A433" s="321" t="s">
        <v>448</v>
      </c>
      <c r="B433" s="166">
        <v>70</v>
      </c>
      <c r="C433" s="19">
        <v>1</v>
      </c>
      <c r="D433" s="20">
        <v>3</v>
      </c>
      <c r="E433" s="167">
        <v>20400</v>
      </c>
      <c r="F433" s="168" t="s">
        <v>449</v>
      </c>
      <c r="G433" s="187">
        <v>900</v>
      </c>
      <c r="H433" s="191">
        <v>0</v>
      </c>
    </row>
    <row r="434" spans="1:8" ht="48">
      <c r="A434" s="320" t="s">
        <v>200</v>
      </c>
      <c r="B434" s="169">
        <v>70</v>
      </c>
      <c r="C434" s="21">
        <v>1</v>
      </c>
      <c r="D434" s="22">
        <v>4</v>
      </c>
      <c r="E434" s="170">
        <v>0</v>
      </c>
      <c r="F434" s="171">
        <v>0</v>
      </c>
      <c r="G434" s="188">
        <v>75</v>
      </c>
      <c r="H434" s="192">
        <v>0</v>
      </c>
    </row>
    <row r="435" spans="1:8" ht="48">
      <c r="A435" s="321" t="s">
        <v>439</v>
      </c>
      <c r="B435" s="166">
        <v>70</v>
      </c>
      <c r="C435" s="19">
        <v>1</v>
      </c>
      <c r="D435" s="20">
        <v>4</v>
      </c>
      <c r="E435" s="167">
        <v>20000</v>
      </c>
      <c r="F435" s="168">
        <v>0</v>
      </c>
      <c r="G435" s="187">
        <v>75</v>
      </c>
      <c r="H435" s="191">
        <v>0</v>
      </c>
    </row>
    <row r="436" spans="1:8" ht="12.75">
      <c r="A436" s="320" t="s">
        <v>443</v>
      </c>
      <c r="B436" s="169">
        <v>70</v>
      </c>
      <c r="C436" s="21">
        <v>1</v>
      </c>
      <c r="D436" s="22">
        <v>4</v>
      </c>
      <c r="E436" s="170">
        <v>20400</v>
      </c>
      <c r="F436" s="171">
        <v>0</v>
      </c>
      <c r="G436" s="188">
        <v>75</v>
      </c>
      <c r="H436" s="192">
        <v>0</v>
      </c>
    </row>
    <row r="437" spans="1:8" ht="24">
      <c r="A437" s="321" t="s">
        <v>448</v>
      </c>
      <c r="B437" s="166">
        <v>70</v>
      </c>
      <c r="C437" s="19">
        <v>1</v>
      </c>
      <c r="D437" s="20">
        <v>4</v>
      </c>
      <c r="E437" s="167">
        <v>20400</v>
      </c>
      <c r="F437" s="168" t="s">
        <v>449</v>
      </c>
      <c r="G437" s="187">
        <v>75</v>
      </c>
      <c r="H437" s="191">
        <v>0</v>
      </c>
    </row>
    <row r="438" spans="1:8" ht="12.75">
      <c r="A438" s="320" t="s">
        <v>203</v>
      </c>
      <c r="B438" s="169">
        <v>70</v>
      </c>
      <c r="C438" s="21">
        <v>1</v>
      </c>
      <c r="D438" s="22">
        <v>13</v>
      </c>
      <c r="E438" s="170">
        <v>0</v>
      </c>
      <c r="F438" s="171">
        <v>0</v>
      </c>
      <c r="G438" s="188">
        <v>4152.6</v>
      </c>
      <c r="H438" s="192">
        <v>0</v>
      </c>
    </row>
    <row r="439" spans="1:8" ht="38.25">
      <c r="A439" s="179" t="s">
        <v>471</v>
      </c>
      <c r="B439" s="166">
        <v>70</v>
      </c>
      <c r="C439" s="19">
        <v>1</v>
      </c>
      <c r="D439" s="20">
        <v>13</v>
      </c>
      <c r="E439" s="167">
        <v>900000</v>
      </c>
      <c r="F439" s="168">
        <v>0</v>
      </c>
      <c r="G439" s="187">
        <v>4034.2</v>
      </c>
      <c r="H439" s="191">
        <v>0</v>
      </c>
    </row>
    <row r="440" spans="1:8" ht="38.25">
      <c r="A440" s="180" t="s">
        <v>472</v>
      </c>
      <c r="B440" s="169">
        <v>70</v>
      </c>
      <c r="C440" s="21">
        <v>1</v>
      </c>
      <c r="D440" s="22">
        <v>13</v>
      </c>
      <c r="E440" s="170">
        <v>900200</v>
      </c>
      <c r="F440" s="171">
        <v>0</v>
      </c>
      <c r="G440" s="188">
        <v>4034.2</v>
      </c>
      <c r="H440" s="192">
        <v>0</v>
      </c>
    </row>
    <row r="441" spans="1:8" ht="25.5">
      <c r="A441" s="179" t="s">
        <v>448</v>
      </c>
      <c r="B441" s="166">
        <v>70</v>
      </c>
      <c r="C441" s="19">
        <v>1</v>
      </c>
      <c r="D441" s="20">
        <v>13</v>
      </c>
      <c r="E441" s="167">
        <v>900200</v>
      </c>
      <c r="F441" s="168" t="s">
        <v>449</v>
      </c>
      <c r="G441" s="187">
        <v>3895.2</v>
      </c>
      <c r="H441" s="191">
        <v>0</v>
      </c>
    </row>
    <row r="442" spans="1:8" ht="12.75">
      <c r="A442" s="179" t="s">
        <v>450</v>
      </c>
      <c r="B442" s="166">
        <v>70</v>
      </c>
      <c r="C442" s="19">
        <v>1</v>
      </c>
      <c r="D442" s="20">
        <v>13</v>
      </c>
      <c r="E442" s="167">
        <v>900200</v>
      </c>
      <c r="F442" s="168" t="s">
        <v>451</v>
      </c>
      <c r="G442" s="187">
        <v>139</v>
      </c>
      <c r="H442" s="191">
        <v>0</v>
      </c>
    </row>
    <row r="443" spans="1:8" ht="25.5">
      <c r="A443" s="179" t="s">
        <v>453</v>
      </c>
      <c r="B443" s="166">
        <v>70</v>
      </c>
      <c r="C443" s="19">
        <v>1</v>
      </c>
      <c r="D443" s="20">
        <v>13</v>
      </c>
      <c r="E443" s="167">
        <v>920000</v>
      </c>
      <c r="F443" s="168">
        <v>0</v>
      </c>
      <c r="G443" s="187">
        <v>118.4</v>
      </c>
      <c r="H443" s="191">
        <v>0</v>
      </c>
    </row>
    <row r="444" spans="1:8" ht="12.75">
      <c r="A444" s="180" t="s">
        <v>454</v>
      </c>
      <c r="B444" s="169">
        <v>70</v>
      </c>
      <c r="C444" s="21">
        <v>1</v>
      </c>
      <c r="D444" s="22">
        <v>13</v>
      </c>
      <c r="E444" s="170">
        <v>920300</v>
      </c>
      <c r="F444" s="171">
        <v>0</v>
      </c>
      <c r="G444" s="188">
        <v>118.4</v>
      </c>
      <c r="H444" s="192">
        <v>0</v>
      </c>
    </row>
    <row r="445" spans="1:8" ht="89.25">
      <c r="A445" s="179" t="s">
        <v>473</v>
      </c>
      <c r="B445" s="166">
        <v>70</v>
      </c>
      <c r="C445" s="19">
        <v>1</v>
      </c>
      <c r="D445" s="20">
        <v>13</v>
      </c>
      <c r="E445" s="167">
        <v>920300</v>
      </c>
      <c r="F445" s="168" t="s">
        <v>474</v>
      </c>
      <c r="G445" s="187">
        <v>118.4</v>
      </c>
      <c r="H445" s="191">
        <v>0</v>
      </c>
    </row>
    <row r="446" spans="1:8" ht="25.5">
      <c r="A446" s="179" t="s">
        <v>204</v>
      </c>
      <c r="B446" s="166">
        <v>70</v>
      </c>
      <c r="C446" s="19">
        <v>3</v>
      </c>
      <c r="D446" s="20">
        <v>0</v>
      </c>
      <c r="E446" s="167">
        <v>0</v>
      </c>
      <c r="F446" s="168">
        <v>0</v>
      </c>
      <c r="G446" s="187">
        <v>4235.5</v>
      </c>
      <c r="H446" s="191">
        <v>0</v>
      </c>
    </row>
    <row r="447" spans="1:8" ht="38.25">
      <c r="A447" s="180" t="s">
        <v>206</v>
      </c>
      <c r="B447" s="169">
        <v>70</v>
      </c>
      <c r="C447" s="21">
        <v>3</v>
      </c>
      <c r="D447" s="22">
        <v>9</v>
      </c>
      <c r="E447" s="170">
        <v>0</v>
      </c>
      <c r="F447" s="171">
        <v>0</v>
      </c>
      <c r="G447" s="188">
        <v>2835.5</v>
      </c>
      <c r="H447" s="192">
        <v>0</v>
      </c>
    </row>
    <row r="448" spans="1:8" ht="12.75">
      <c r="A448" s="179" t="s">
        <v>456</v>
      </c>
      <c r="B448" s="166">
        <v>70</v>
      </c>
      <c r="C448" s="19">
        <v>3</v>
      </c>
      <c r="D448" s="20">
        <v>9</v>
      </c>
      <c r="E448" s="167">
        <v>5220000</v>
      </c>
      <c r="F448" s="168">
        <v>0</v>
      </c>
      <c r="G448" s="187">
        <v>2159.7</v>
      </c>
      <c r="H448" s="191">
        <v>0</v>
      </c>
    </row>
    <row r="449" spans="1:8" ht="76.5">
      <c r="A449" s="180" t="s">
        <v>578</v>
      </c>
      <c r="B449" s="169">
        <v>70</v>
      </c>
      <c r="C449" s="21">
        <v>3</v>
      </c>
      <c r="D449" s="22">
        <v>9</v>
      </c>
      <c r="E449" s="170">
        <v>5227600</v>
      </c>
      <c r="F449" s="171">
        <v>0</v>
      </c>
      <c r="G449" s="188">
        <v>2159.7</v>
      </c>
      <c r="H449" s="192">
        <v>0</v>
      </c>
    </row>
    <row r="450" spans="1:8" ht="25.5">
      <c r="A450" s="179" t="s">
        <v>448</v>
      </c>
      <c r="B450" s="166">
        <v>70</v>
      </c>
      <c r="C450" s="19">
        <v>3</v>
      </c>
      <c r="D450" s="20">
        <v>9</v>
      </c>
      <c r="E450" s="167">
        <v>5227600</v>
      </c>
      <c r="F450" s="168" t="s">
        <v>449</v>
      </c>
      <c r="G450" s="187">
        <v>2159.7</v>
      </c>
      <c r="H450" s="191">
        <v>0</v>
      </c>
    </row>
    <row r="451" spans="1:8" ht="63.75">
      <c r="A451" s="179" t="s">
        <v>579</v>
      </c>
      <c r="B451" s="166">
        <v>70</v>
      </c>
      <c r="C451" s="19">
        <v>3</v>
      </c>
      <c r="D451" s="20">
        <v>9</v>
      </c>
      <c r="E451" s="167">
        <v>5227600</v>
      </c>
      <c r="F451" s="168" t="s">
        <v>449</v>
      </c>
      <c r="G451" s="187">
        <v>2159.7</v>
      </c>
      <c r="H451" s="191">
        <v>0</v>
      </c>
    </row>
    <row r="452" spans="1:8" ht="12.75">
      <c r="A452" s="321" t="s">
        <v>459</v>
      </c>
      <c r="B452" s="166">
        <v>70</v>
      </c>
      <c r="C452" s="19">
        <v>3</v>
      </c>
      <c r="D452" s="20">
        <v>9</v>
      </c>
      <c r="E452" s="167">
        <v>7950000</v>
      </c>
      <c r="F452" s="168">
        <v>0</v>
      </c>
      <c r="G452" s="187">
        <v>675.8</v>
      </c>
      <c r="H452" s="191">
        <v>0</v>
      </c>
    </row>
    <row r="453" spans="1:8" ht="76.5">
      <c r="A453" s="180" t="s">
        <v>476</v>
      </c>
      <c r="B453" s="169">
        <v>70</v>
      </c>
      <c r="C453" s="21">
        <v>3</v>
      </c>
      <c r="D453" s="22">
        <v>9</v>
      </c>
      <c r="E453" s="170">
        <v>7952300</v>
      </c>
      <c r="F453" s="171">
        <v>0</v>
      </c>
      <c r="G453" s="188">
        <v>675.8</v>
      </c>
      <c r="H453" s="192">
        <v>0</v>
      </c>
    </row>
    <row r="454" spans="1:8" ht="24">
      <c r="A454" s="321" t="s">
        <v>448</v>
      </c>
      <c r="B454" s="166">
        <v>70</v>
      </c>
      <c r="C454" s="19">
        <v>3</v>
      </c>
      <c r="D454" s="20">
        <v>9</v>
      </c>
      <c r="E454" s="167">
        <v>7952300</v>
      </c>
      <c r="F454" s="168" t="s">
        <v>449</v>
      </c>
      <c r="G454" s="187">
        <v>675.8</v>
      </c>
      <c r="H454" s="191">
        <v>0</v>
      </c>
    </row>
    <row r="455" spans="1:8" ht="38.25">
      <c r="A455" s="180" t="s">
        <v>207</v>
      </c>
      <c r="B455" s="169">
        <v>70</v>
      </c>
      <c r="C455" s="21">
        <v>3</v>
      </c>
      <c r="D455" s="22">
        <v>14</v>
      </c>
      <c r="E455" s="170">
        <v>0</v>
      </c>
      <c r="F455" s="171">
        <v>0</v>
      </c>
      <c r="G455" s="188">
        <v>1400</v>
      </c>
      <c r="H455" s="192">
        <v>0</v>
      </c>
    </row>
    <row r="456" spans="1:8" ht="12.75">
      <c r="A456" s="179" t="s">
        <v>456</v>
      </c>
      <c r="B456" s="166">
        <v>70</v>
      </c>
      <c r="C456" s="19">
        <v>3</v>
      </c>
      <c r="D456" s="20">
        <v>14</v>
      </c>
      <c r="E456" s="167">
        <v>5220000</v>
      </c>
      <c r="F456" s="168">
        <v>0</v>
      </c>
      <c r="G456" s="187">
        <v>1260</v>
      </c>
      <c r="H456" s="191">
        <v>0</v>
      </c>
    </row>
    <row r="457" spans="1:8" ht="51">
      <c r="A457" s="180" t="s">
        <v>477</v>
      </c>
      <c r="B457" s="169">
        <v>70</v>
      </c>
      <c r="C457" s="21">
        <v>3</v>
      </c>
      <c r="D457" s="22">
        <v>14</v>
      </c>
      <c r="E457" s="170">
        <v>5222501</v>
      </c>
      <c r="F457" s="171">
        <v>0</v>
      </c>
      <c r="G457" s="188">
        <v>1260</v>
      </c>
      <c r="H457" s="192">
        <v>0</v>
      </c>
    </row>
    <row r="458" spans="1:8" ht="25.5">
      <c r="A458" s="179" t="s">
        <v>448</v>
      </c>
      <c r="B458" s="166">
        <v>70</v>
      </c>
      <c r="C458" s="19">
        <v>3</v>
      </c>
      <c r="D458" s="20">
        <v>14</v>
      </c>
      <c r="E458" s="167">
        <v>5222501</v>
      </c>
      <c r="F458" s="168" t="s">
        <v>449</v>
      </c>
      <c r="G458" s="187">
        <v>1260</v>
      </c>
      <c r="H458" s="191">
        <v>0</v>
      </c>
    </row>
    <row r="459" spans="1:8" ht="63.75">
      <c r="A459" s="179" t="s">
        <v>478</v>
      </c>
      <c r="B459" s="166">
        <v>70</v>
      </c>
      <c r="C459" s="19">
        <v>3</v>
      </c>
      <c r="D459" s="20">
        <v>14</v>
      </c>
      <c r="E459" s="167">
        <v>5222501</v>
      </c>
      <c r="F459" s="168" t="s">
        <v>449</v>
      </c>
      <c r="G459" s="187">
        <v>1260</v>
      </c>
      <c r="H459" s="191">
        <v>0</v>
      </c>
    </row>
    <row r="460" spans="1:8" ht="25.5">
      <c r="A460" s="179" t="s">
        <v>459</v>
      </c>
      <c r="B460" s="166">
        <v>70</v>
      </c>
      <c r="C460" s="19">
        <v>3</v>
      </c>
      <c r="D460" s="20">
        <v>14</v>
      </c>
      <c r="E460" s="167">
        <v>7950000</v>
      </c>
      <c r="F460" s="168">
        <v>0</v>
      </c>
      <c r="G460" s="187">
        <v>140</v>
      </c>
      <c r="H460" s="191">
        <v>0</v>
      </c>
    </row>
    <row r="461" spans="1:8" ht="51">
      <c r="A461" s="180" t="s">
        <v>479</v>
      </c>
      <c r="B461" s="169">
        <v>70</v>
      </c>
      <c r="C461" s="21">
        <v>3</v>
      </c>
      <c r="D461" s="22">
        <v>14</v>
      </c>
      <c r="E461" s="170">
        <v>7950200</v>
      </c>
      <c r="F461" s="171">
        <v>0</v>
      </c>
      <c r="G461" s="188">
        <v>140</v>
      </c>
      <c r="H461" s="192">
        <v>0</v>
      </c>
    </row>
    <row r="462" spans="1:8" ht="25.5">
      <c r="A462" s="179" t="s">
        <v>448</v>
      </c>
      <c r="B462" s="166">
        <v>70</v>
      </c>
      <c r="C462" s="19">
        <v>3</v>
      </c>
      <c r="D462" s="20">
        <v>14</v>
      </c>
      <c r="E462" s="167">
        <v>7950200</v>
      </c>
      <c r="F462" s="168" t="s">
        <v>449</v>
      </c>
      <c r="G462" s="187">
        <v>140</v>
      </c>
      <c r="H462" s="191">
        <v>0</v>
      </c>
    </row>
    <row r="463" spans="1:8" ht="12.75">
      <c r="A463" s="179" t="s">
        <v>208</v>
      </c>
      <c r="B463" s="166">
        <v>70</v>
      </c>
      <c r="C463" s="19">
        <v>4</v>
      </c>
      <c r="D463" s="20">
        <v>0</v>
      </c>
      <c r="E463" s="167">
        <v>0</v>
      </c>
      <c r="F463" s="168">
        <v>0</v>
      </c>
      <c r="G463" s="187">
        <v>29323</v>
      </c>
      <c r="H463" s="191">
        <v>0</v>
      </c>
    </row>
    <row r="464" spans="1:8" ht="12.75">
      <c r="A464" s="180" t="s">
        <v>211</v>
      </c>
      <c r="B464" s="169">
        <v>70</v>
      </c>
      <c r="C464" s="21">
        <v>4</v>
      </c>
      <c r="D464" s="22">
        <v>9</v>
      </c>
      <c r="E464" s="170">
        <v>0</v>
      </c>
      <c r="F464" s="171">
        <v>0</v>
      </c>
      <c r="G464" s="188">
        <v>26991</v>
      </c>
      <c r="H464" s="192">
        <v>0</v>
      </c>
    </row>
    <row r="465" spans="1:8" ht="25.5">
      <c r="A465" s="179" t="s">
        <v>459</v>
      </c>
      <c r="B465" s="166">
        <v>70</v>
      </c>
      <c r="C465" s="19">
        <v>4</v>
      </c>
      <c r="D465" s="20">
        <v>9</v>
      </c>
      <c r="E465" s="167">
        <v>7950000</v>
      </c>
      <c r="F465" s="168">
        <v>0</v>
      </c>
      <c r="G465" s="187">
        <v>26991</v>
      </c>
      <c r="H465" s="191">
        <v>0</v>
      </c>
    </row>
    <row r="466" spans="1:8" ht="76.5">
      <c r="A466" s="180" t="s">
        <v>494</v>
      </c>
      <c r="B466" s="169">
        <v>70</v>
      </c>
      <c r="C466" s="21">
        <v>4</v>
      </c>
      <c r="D466" s="22">
        <v>9</v>
      </c>
      <c r="E466" s="170">
        <v>7950400</v>
      </c>
      <c r="F466" s="171">
        <v>0</v>
      </c>
      <c r="G466" s="188">
        <v>26991</v>
      </c>
      <c r="H466" s="192">
        <v>0</v>
      </c>
    </row>
    <row r="467" spans="1:8" ht="51">
      <c r="A467" s="179" t="s">
        <v>344</v>
      </c>
      <c r="B467" s="166">
        <v>70</v>
      </c>
      <c r="C467" s="19">
        <v>4</v>
      </c>
      <c r="D467" s="20">
        <v>9</v>
      </c>
      <c r="E467" s="167">
        <v>7950400</v>
      </c>
      <c r="F467" s="168" t="s">
        <v>488</v>
      </c>
      <c r="G467" s="187">
        <v>26991</v>
      </c>
      <c r="H467" s="191">
        <v>0</v>
      </c>
    </row>
    <row r="468" spans="1:8" ht="12.75">
      <c r="A468" s="180" t="s">
        <v>212</v>
      </c>
      <c r="B468" s="169">
        <v>70</v>
      </c>
      <c r="C468" s="21">
        <v>4</v>
      </c>
      <c r="D468" s="22">
        <v>10</v>
      </c>
      <c r="E468" s="170">
        <v>0</v>
      </c>
      <c r="F468" s="171">
        <v>0</v>
      </c>
      <c r="G468" s="188">
        <v>247</v>
      </c>
      <c r="H468" s="192">
        <v>0</v>
      </c>
    </row>
    <row r="469" spans="1:8" ht="25.5">
      <c r="A469" s="179" t="s">
        <v>459</v>
      </c>
      <c r="B469" s="166">
        <v>70</v>
      </c>
      <c r="C469" s="19">
        <v>4</v>
      </c>
      <c r="D469" s="20">
        <v>10</v>
      </c>
      <c r="E469" s="167">
        <v>7950000</v>
      </c>
      <c r="F469" s="168">
        <v>0</v>
      </c>
      <c r="G469" s="187">
        <v>247</v>
      </c>
      <c r="H469" s="191">
        <v>0</v>
      </c>
    </row>
    <row r="470" spans="1:8" ht="25.5">
      <c r="A470" s="180" t="s">
        <v>495</v>
      </c>
      <c r="B470" s="169">
        <v>70</v>
      </c>
      <c r="C470" s="21">
        <v>4</v>
      </c>
      <c r="D470" s="22">
        <v>10</v>
      </c>
      <c r="E470" s="170">
        <v>7950100</v>
      </c>
      <c r="F470" s="171">
        <v>0</v>
      </c>
      <c r="G470" s="188">
        <v>247</v>
      </c>
      <c r="H470" s="192">
        <v>0</v>
      </c>
    </row>
    <row r="471" spans="1:8" ht="25.5">
      <c r="A471" s="179" t="s">
        <v>446</v>
      </c>
      <c r="B471" s="166">
        <v>70</v>
      </c>
      <c r="C471" s="19">
        <v>4</v>
      </c>
      <c r="D471" s="20">
        <v>10</v>
      </c>
      <c r="E471" s="167">
        <v>7950100</v>
      </c>
      <c r="F471" s="168" t="s">
        <v>447</v>
      </c>
      <c r="G471" s="187">
        <v>247</v>
      </c>
      <c r="H471" s="191">
        <v>0</v>
      </c>
    </row>
    <row r="472" spans="1:8" ht="25.5">
      <c r="A472" s="180" t="s">
        <v>213</v>
      </c>
      <c r="B472" s="169">
        <v>70</v>
      </c>
      <c r="C472" s="21">
        <v>4</v>
      </c>
      <c r="D472" s="22">
        <v>12</v>
      </c>
      <c r="E472" s="170">
        <v>0</v>
      </c>
      <c r="F472" s="171">
        <v>0</v>
      </c>
      <c r="G472" s="188">
        <v>2085</v>
      </c>
      <c r="H472" s="192">
        <v>0</v>
      </c>
    </row>
    <row r="473" spans="1:8" ht="25.5">
      <c r="A473" s="179" t="s">
        <v>453</v>
      </c>
      <c r="B473" s="166">
        <v>70</v>
      </c>
      <c r="C473" s="19">
        <v>4</v>
      </c>
      <c r="D473" s="20">
        <v>12</v>
      </c>
      <c r="E473" s="167">
        <v>920000</v>
      </c>
      <c r="F473" s="168">
        <v>0</v>
      </c>
      <c r="G473" s="187">
        <v>627.6</v>
      </c>
      <c r="H473" s="191">
        <v>0</v>
      </c>
    </row>
    <row r="474" spans="1:8" ht="51">
      <c r="A474" s="180" t="s">
        <v>455</v>
      </c>
      <c r="B474" s="169">
        <v>70</v>
      </c>
      <c r="C474" s="21">
        <v>4</v>
      </c>
      <c r="D474" s="22">
        <v>12</v>
      </c>
      <c r="E474" s="170">
        <v>923400</v>
      </c>
      <c r="F474" s="171">
        <v>0</v>
      </c>
      <c r="G474" s="188">
        <v>627.6</v>
      </c>
      <c r="H474" s="192">
        <v>0</v>
      </c>
    </row>
    <row r="475" spans="1:8" ht="25.5">
      <c r="A475" s="179" t="s">
        <v>448</v>
      </c>
      <c r="B475" s="166">
        <v>70</v>
      </c>
      <c r="C475" s="19">
        <v>4</v>
      </c>
      <c r="D475" s="20">
        <v>12</v>
      </c>
      <c r="E475" s="167">
        <v>923400</v>
      </c>
      <c r="F475" s="168" t="s">
        <v>449</v>
      </c>
      <c r="G475" s="187">
        <v>627.6</v>
      </c>
      <c r="H475" s="191">
        <v>0</v>
      </c>
    </row>
    <row r="476" spans="1:8" ht="25.5">
      <c r="A476" s="179" t="s">
        <v>623</v>
      </c>
      <c r="B476" s="166">
        <v>70</v>
      </c>
      <c r="C476" s="19">
        <v>4</v>
      </c>
      <c r="D476" s="20">
        <v>12</v>
      </c>
      <c r="E476" s="167">
        <v>3400000</v>
      </c>
      <c r="F476" s="168">
        <v>0</v>
      </c>
      <c r="G476" s="187">
        <v>1451</v>
      </c>
      <c r="H476" s="191">
        <v>0</v>
      </c>
    </row>
    <row r="477" spans="1:8" ht="25.5">
      <c r="A477" s="180" t="s">
        <v>624</v>
      </c>
      <c r="B477" s="169">
        <v>70</v>
      </c>
      <c r="C477" s="21">
        <v>4</v>
      </c>
      <c r="D477" s="22">
        <v>12</v>
      </c>
      <c r="E477" s="170">
        <v>3400300</v>
      </c>
      <c r="F477" s="171">
        <v>0</v>
      </c>
      <c r="G477" s="188">
        <v>1451</v>
      </c>
      <c r="H477" s="192">
        <v>0</v>
      </c>
    </row>
    <row r="478" spans="1:8" ht="25.5">
      <c r="A478" s="179" t="s">
        <v>448</v>
      </c>
      <c r="B478" s="166">
        <v>70</v>
      </c>
      <c r="C478" s="19">
        <v>4</v>
      </c>
      <c r="D478" s="20">
        <v>12</v>
      </c>
      <c r="E478" s="167">
        <v>3400300</v>
      </c>
      <c r="F478" s="168" t="s">
        <v>449</v>
      </c>
      <c r="G478" s="187">
        <v>1451</v>
      </c>
      <c r="H478" s="191">
        <v>0</v>
      </c>
    </row>
    <row r="479" spans="1:8" ht="25.5">
      <c r="A479" s="179" t="s">
        <v>459</v>
      </c>
      <c r="B479" s="166">
        <v>70</v>
      </c>
      <c r="C479" s="19">
        <v>4</v>
      </c>
      <c r="D479" s="20">
        <v>12</v>
      </c>
      <c r="E479" s="167">
        <v>7950000</v>
      </c>
      <c r="F479" s="168">
        <v>0</v>
      </c>
      <c r="G479" s="187">
        <v>6.4</v>
      </c>
      <c r="H479" s="191">
        <v>0</v>
      </c>
    </row>
    <row r="480" spans="1:8" ht="38.25">
      <c r="A480" s="180" t="s">
        <v>460</v>
      </c>
      <c r="B480" s="169">
        <v>70</v>
      </c>
      <c r="C480" s="21">
        <v>4</v>
      </c>
      <c r="D480" s="22">
        <v>12</v>
      </c>
      <c r="E480" s="170">
        <v>7950500</v>
      </c>
      <c r="F480" s="171">
        <v>0</v>
      </c>
      <c r="G480" s="188">
        <v>6.4</v>
      </c>
      <c r="H480" s="192">
        <v>0</v>
      </c>
    </row>
    <row r="481" spans="1:8" ht="25.5">
      <c r="A481" s="179" t="s">
        <v>448</v>
      </c>
      <c r="B481" s="166">
        <v>70</v>
      </c>
      <c r="C481" s="19">
        <v>4</v>
      </c>
      <c r="D481" s="20">
        <v>12</v>
      </c>
      <c r="E481" s="167">
        <v>7950500</v>
      </c>
      <c r="F481" s="168" t="s">
        <v>449</v>
      </c>
      <c r="G481" s="187">
        <v>6.4</v>
      </c>
      <c r="H481" s="191">
        <v>0</v>
      </c>
    </row>
    <row r="482" spans="1:8" ht="12.75">
      <c r="A482" s="179" t="s">
        <v>214</v>
      </c>
      <c r="B482" s="166">
        <v>70</v>
      </c>
      <c r="C482" s="19">
        <v>5</v>
      </c>
      <c r="D482" s="20">
        <v>0</v>
      </c>
      <c r="E482" s="167">
        <v>0</v>
      </c>
      <c r="F482" s="168">
        <v>0</v>
      </c>
      <c r="G482" s="187">
        <v>291672.6</v>
      </c>
      <c r="H482" s="191">
        <v>26.7</v>
      </c>
    </row>
    <row r="483" spans="1:8" ht="12.75">
      <c r="A483" s="180" t="s">
        <v>215</v>
      </c>
      <c r="B483" s="169">
        <v>70</v>
      </c>
      <c r="C483" s="21">
        <v>5</v>
      </c>
      <c r="D483" s="22">
        <v>1</v>
      </c>
      <c r="E483" s="170">
        <v>0</v>
      </c>
      <c r="F483" s="171">
        <v>0</v>
      </c>
      <c r="G483" s="188">
        <v>291645.9</v>
      </c>
      <c r="H483" s="192">
        <v>0</v>
      </c>
    </row>
    <row r="484" spans="1:8" ht="12.75">
      <c r="A484" s="179" t="s">
        <v>456</v>
      </c>
      <c r="B484" s="166">
        <v>70</v>
      </c>
      <c r="C484" s="19">
        <v>5</v>
      </c>
      <c r="D484" s="20">
        <v>1</v>
      </c>
      <c r="E484" s="167">
        <v>5220000</v>
      </c>
      <c r="F484" s="168">
        <v>0</v>
      </c>
      <c r="G484" s="187">
        <v>270571.05</v>
      </c>
      <c r="H484" s="191">
        <v>0</v>
      </c>
    </row>
    <row r="485" spans="1:8" ht="63.75">
      <c r="A485" s="180" t="s">
        <v>504</v>
      </c>
      <c r="B485" s="169">
        <v>70</v>
      </c>
      <c r="C485" s="21">
        <v>5</v>
      </c>
      <c r="D485" s="22">
        <v>1</v>
      </c>
      <c r="E485" s="170">
        <v>5222708</v>
      </c>
      <c r="F485" s="171">
        <v>0</v>
      </c>
      <c r="G485" s="188">
        <v>270571.05</v>
      </c>
      <c r="H485" s="192">
        <v>0</v>
      </c>
    </row>
    <row r="486" spans="1:8" ht="25.5">
      <c r="A486" s="179" t="s">
        <v>448</v>
      </c>
      <c r="B486" s="166">
        <v>70</v>
      </c>
      <c r="C486" s="19">
        <v>5</v>
      </c>
      <c r="D486" s="20">
        <v>1</v>
      </c>
      <c r="E486" s="167">
        <v>5222708</v>
      </c>
      <c r="F486" s="168" t="s">
        <v>449</v>
      </c>
      <c r="G486" s="187">
        <v>270571.05</v>
      </c>
      <c r="H486" s="191">
        <v>0</v>
      </c>
    </row>
    <row r="487" spans="1:8" ht="63.75">
      <c r="A487" s="179" t="s">
        <v>505</v>
      </c>
      <c r="B487" s="166">
        <v>70</v>
      </c>
      <c r="C487" s="19">
        <v>5</v>
      </c>
      <c r="D487" s="20">
        <v>1</v>
      </c>
      <c r="E487" s="167">
        <v>5222708</v>
      </c>
      <c r="F487" s="168" t="s">
        <v>449</v>
      </c>
      <c r="G487" s="187">
        <v>270571.05</v>
      </c>
      <c r="H487" s="191">
        <v>0</v>
      </c>
    </row>
    <row r="488" spans="1:8" ht="25.5">
      <c r="A488" s="179" t="s">
        <v>459</v>
      </c>
      <c r="B488" s="166">
        <v>70</v>
      </c>
      <c r="C488" s="19">
        <v>5</v>
      </c>
      <c r="D488" s="20">
        <v>1</v>
      </c>
      <c r="E488" s="167">
        <v>7950000</v>
      </c>
      <c r="F488" s="168">
        <v>0</v>
      </c>
      <c r="G488" s="187">
        <v>21074.85</v>
      </c>
      <c r="H488" s="191">
        <v>0</v>
      </c>
    </row>
    <row r="489" spans="1:8" ht="51">
      <c r="A489" s="180" t="s">
        <v>508</v>
      </c>
      <c r="B489" s="169">
        <v>70</v>
      </c>
      <c r="C489" s="21">
        <v>5</v>
      </c>
      <c r="D489" s="22">
        <v>1</v>
      </c>
      <c r="E489" s="170">
        <v>7950900</v>
      </c>
      <c r="F489" s="171">
        <v>0</v>
      </c>
      <c r="G489" s="188">
        <v>4600</v>
      </c>
      <c r="H489" s="192">
        <v>0</v>
      </c>
    </row>
    <row r="490" spans="1:8" ht="12.75">
      <c r="A490" s="179" t="s">
        <v>625</v>
      </c>
      <c r="B490" s="166">
        <v>70</v>
      </c>
      <c r="C490" s="19">
        <v>5</v>
      </c>
      <c r="D490" s="20">
        <v>1</v>
      </c>
      <c r="E490" s="167">
        <v>7950900</v>
      </c>
      <c r="F490" s="168" t="s">
        <v>626</v>
      </c>
      <c r="G490" s="187">
        <v>4600</v>
      </c>
      <c r="H490" s="191">
        <v>0</v>
      </c>
    </row>
    <row r="491" spans="1:8" ht="63.75">
      <c r="A491" s="180" t="s">
        <v>509</v>
      </c>
      <c r="B491" s="169">
        <v>70</v>
      </c>
      <c r="C491" s="21">
        <v>5</v>
      </c>
      <c r="D491" s="22">
        <v>1</v>
      </c>
      <c r="E491" s="170">
        <v>7952400</v>
      </c>
      <c r="F491" s="171">
        <v>0</v>
      </c>
      <c r="G491" s="188">
        <v>16474.85</v>
      </c>
      <c r="H491" s="192">
        <v>0</v>
      </c>
    </row>
    <row r="492" spans="1:8" ht="25.5">
      <c r="A492" s="179" t="s">
        <v>448</v>
      </c>
      <c r="B492" s="166">
        <v>70</v>
      </c>
      <c r="C492" s="19">
        <v>5</v>
      </c>
      <c r="D492" s="20">
        <v>1</v>
      </c>
      <c r="E492" s="167">
        <v>7952400</v>
      </c>
      <c r="F492" s="168" t="s">
        <v>449</v>
      </c>
      <c r="G492" s="187">
        <v>16474.85</v>
      </c>
      <c r="H492" s="191">
        <v>0</v>
      </c>
    </row>
    <row r="493" spans="1:8" ht="25.5">
      <c r="A493" s="180" t="s">
        <v>218</v>
      </c>
      <c r="B493" s="169">
        <v>70</v>
      </c>
      <c r="C493" s="21">
        <v>5</v>
      </c>
      <c r="D493" s="22">
        <v>5</v>
      </c>
      <c r="E493" s="170">
        <v>0</v>
      </c>
      <c r="F493" s="171">
        <v>0</v>
      </c>
      <c r="G493" s="188">
        <v>26.7</v>
      </c>
      <c r="H493" s="192">
        <v>26.7</v>
      </c>
    </row>
    <row r="494" spans="1:8" ht="12.75">
      <c r="A494" s="179" t="s">
        <v>456</v>
      </c>
      <c r="B494" s="166">
        <v>70</v>
      </c>
      <c r="C494" s="19">
        <v>5</v>
      </c>
      <c r="D494" s="20">
        <v>5</v>
      </c>
      <c r="E494" s="167">
        <v>5220000</v>
      </c>
      <c r="F494" s="168">
        <v>0</v>
      </c>
      <c r="G494" s="187">
        <v>26.7</v>
      </c>
      <c r="H494" s="191">
        <v>26.7</v>
      </c>
    </row>
    <row r="495" spans="1:8" ht="89.25">
      <c r="A495" s="180" t="s">
        <v>627</v>
      </c>
      <c r="B495" s="169">
        <v>70</v>
      </c>
      <c r="C495" s="21">
        <v>5</v>
      </c>
      <c r="D495" s="22">
        <v>5</v>
      </c>
      <c r="E495" s="170">
        <v>5222704</v>
      </c>
      <c r="F495" s="171">
        <v>0</v>
      </c>
      <c r="G495" s="188">
        <v>26.7</v>
      </c>
      <c r="H495" s="192">
        <v>26.7</v>
      </c>
    </row>
    <row r="496" spans="1:8" ht="25.5">
      <c r="A496" s="179" t="s">
        <v>448</v>
      </c>
      <c r="B496" s="166">
        <v>70</v>
      </c>
      <c r="C496" s="19">
        <v>5</v>
      </c>
      <c r="D496" s="20">
        <v>5</v>
      </c>
      <c r="E496" s="167">
        <v>5222704</v>
      </c>
      <c r="F496" s="168" t="s">
        <v>449</v>
      </c>
      <c r="G496" s="187">
        <v>26.7</v>
      </c>
      <c r="H496" s="191">
        <v>26.7</v>
      </c>
    </row>
    <row r="497" spans="1:8" ht="89.25">
      <c r="A497" s="179" t="s">
        <v>628</v>
      </c>
      <c r="B497" s="166">
        <v>70</v>
      </c>
      <c r="C497" s="19">
        <v>5</v>
      </c>
      <c r="D497" s="20">
        <v>5</v>
      </c>
      <c r="E497" s="167">
        <v>5222704</v>
      </c>
      <c r="F497" s="168" t="s">
        <v>449</v>
      </c>
      <c r="G497" s="187">
        <v>26.7</v>
      </c>
      <c r="H497" s="191">
        <v>26.7</v>
      </c>
    </row>
    <row r="498" spans="1:8" ht="12.75">
      <c r="A498" s="179" t="s">
        <v>222</v>
      </c>
      <c r="B498" s="166">
        <v>70</v>
      </c>
      <c r="C498" s="19">
        <v>7</v>
      </c>
      <c r="D498" s="20">
        <v>0</v>
      </c>
      <c r="E498" s="167">
        <v>0</v>
      </c>
      <c r="F498" s="168">
        <v>0</v>
      </c>
      <c r="G498" s="187">
        <v>17013.954719999998</v>
      </c>
      <c r="H498" s="191">
        <v>0</v>
      </c>
    </row>
    <row r="499" spans="1:8" ht="12.75">
      <c r="A499" s="180" t="s">
        <v>223</v>
      </c>
      <c r="B499" s="169">
        <v>70</v>
      </c>
      <c r="C499" s="21">
        <v>7</v>
      </c>
      <c r="D499" s="22">
        <v>1</v>
      </c>
      <c r="E499" s="170">
        <v>0</v>
      </c>
      <c r="F499" s="171">
        <v>0</v>
      </c>
      <c r="G499" s="188">
        <v>16842.65472</v>
      </c>
      <c r="H499" s="192">
        <v>0</v>
      </c>
    </row>
    <row r="500" spans="1:8" ht="12.75">
      <c r="A500" s="179" t="s">
        <v>456</v>
      </c>
      <c r="B500" s="166">
        <v>70</v>
      </c>
      <c r="C500" s="19">
        <v>7</v>
      </c>
      <c r="D500" s="20">
        <v>1</v>
      </c>
      <c r="E500" s="167">
        <v>5220000</v>
      </c>
      <c r="F500" s="168">
        <v>0</v>
      </c>
      <c r="G500" s="187">
        <v>15744.65472</v>
      </c>
      <c r="H500" s="191">
        <v>0</v>
      </c>
    </row>
    <row r="501" spans="1:8" ht="25.5">
      <c r="A501" s="180" t="s">
        <v>529</v>
      </c>
      <c r="B501" s="169">
        <v>70</v>
      </c>
      <c r="C501" s="21">
        <v>7</v>
      </c>
      <c r="D501" s="22">
        <v>1</v>
      </c>
      <c r="E501" s="170">
        <v>5225603</v>
      </c>
      <c r="F501" s="171">
        <v>0</v>
      </c>
      <c r="G501" s="188">
        <v>15744.65472</v>
      </c>
      <c r="H501" s="192">
        <v>0</v>
      </c>
    </row>
    <row r="502" spans="1:8" ht="51">
      <c r="A502" s="179" t="s">
        <v>344</v>
      </c>
      <c r="B502" s="166">
        <v>70</v>
      </c>
      <c r="C502" s="19">
        <v>7</v>
      </c>
      <c r="D502" s="20">
        <v>1</v>
      </c>
      <c r="E502" s="167">
        <v>5225603</v>
      </c>
      <c r="F502" s="168" t="s">
        <v>488</v>
      </c>
      <c r="G502" s="187">
        <v>15744.65472</v>
      </c>
      <c r="H502" s="191">
        <v>0</v>
      </c>
    </row>
    <row r="503" spans="1:8" ht="51">
      <c r="A503" s="179" t="s">
        <v>530</v>
      </c>
      <c r="B503" s="166">
        <v>70</v>
      </c>
      <c r="C503" s="19">
        <v>7</v>
      </c>
      <c r="D503" s="20">
        <v>1</v>
      </c>
      <c r="E503" s="167">
        <v>5225603</v>
      </c>
      <c r="F503" s="168" t="s">
        <v>488</v>
      </c>
      <c r="G503" s="187">
        <v>7446.746</v>
      </c>
      <c r="H503" s="191">
        <v>0</v>
      </c>
    </row>
    <row r="504" spans="1:8" ht="51">
      <c r="A504" s="179" t="s">
        <v>531</v>
      </c>
      <c r="B504" s="166">
        <v>70</v>
      </c>
      <c r="C504" s="19">
        <v>7</v>
      </c>
      <c r="D504" s="20">
        <v>1</v>
      </c>
      <c r="E504" s="167">
        <v>5225603</v>
      </c>
      <c r="F504" s="168" t="s">
        <v>488</v>
      </c>
      <c r="G504" s="187">
        <v>6120.43575</v>
      </c>
      <c r="H504" s="191">
        <v>0</v>
      </c>
    </row>
    <row r="505" spans="1:8" ht="51">
      <c r="A505" s="179" t="s">
        <v>629</v>
      </c>
      <c r="B505" s="166">
        <v>70</v>
      </c>
      <c r="C505" s="19">
        <v>7</v>
      </c>
      <c r="D505" s="20">
        <v>1</v>
      </c>
      <c r="E505" s="167">
        <v>5225603</v>
      </c>
      <c r="F505" s="168" t="s">
        <v>488</v>
      </c>
      <c r="G505" s="187">
        <v>2177.47297</v>
      </c>
      <c r="H505" s="191">
        <v>0</v>
      </c>
    </row>
    <row r="506" spans="1:8" ht="25.5">
      <c r="A506" s="179" t="s">
        <v>459</v>
      </c>
      <c r="B506" s="166">
        <v>70</v>
      </c>
      <c r="C506" s="19">
        <v>7</v>
      </c>
      <c r="D506" s="20">
        <v>1</v>
      </c>
      <c r="E506" s="167">
        <v>7950000</v>
      </c>
      <c r="F506" s="168">
        <v>0</v>
      </c>
      <c r="G506" s="187">
        <v>1098</v>
      </c>
      <c r="H506" s="191">
        <v>0</v>
      </c>
    </row>
    <row r="507" spans="1:8" ht="25.5">
      <c r="A507" s="180" t="s">
        <v>532</v>
      </c>
      <c r="B507" s="169">
        <v>70</v>
      </c>
      <c r="C507" s="21">
        <v>7</v>
      </c>
      <c r="D507" s="22">
        <v>1</v>
      </c>
      <c r="E507" s="170">
        <v>7951103</v>
      </c>
      <c r="F507" s="171">
        <v>0</v>
      </c>
      <c r="G507" s="188">
        <v>1098</v>
      </c>
      <c r="H507" s="192">
        <v>0</v>
      </c>
    </row>
    <row r="508" spans="1:8" ht="51">
      <c r="A508" s="179" t="s">
        <v>344</v>
      </c>
      <c r="B508" s="166">
        <v>70</v>
      </c>
      <c r="C508" s="19">
        <v>7</v>
      </c>
      <c r="D508" s="20">
        <v>1</v>
      </c>
      <c r="E508" s="167">
        <v>7951103</v>
      </c>
      <c r="F508" s="168" t="s">
        <v>488</v>
      </c>
      <c r="G508" s="187">
        <v>1098</v>
      </c>
      <c r="H508" s="191">
        <v>0</v>
      </c>
    </row>
    <row r="509" spans="1:8" ht="12.75">
      <c r="A509" s="180" t="s">
        <v>226</v>
      </c>
      <c r="B509" s="169">
        <v>70</v>
      </c>
      <c r="C509" s="21">
        <v>7</v>
      </c>
      <c r="D509" s="22">
        <v>9</v>
      </c>
      <c r="E509" s="170">
        <v>0</v>
      </c>
      <c r="F509" s="171">
        <v>0</v>
      </c>
      <c r="G509" s="188">
        <v>171.3</v>
      </c>
      <c r="H509" s="192">
        <v>0</v>
      </c>
    </row>
    <row r="510" spans="1:8" ht="12.75">
      <c r="A510" s="179" t="s">
        <v>630</v>
      </c>
      <c r="B510" s="166">
        <v>70</v>
      </c>
      <c r="C510" s="19">
        <v>7</v>
      </c>
      <c r="D510" s="20">
        <v>9</v>
      </c>
      <c r="E510" s="167">
        <v>4360000</v>
      </c>
      <c r="F510" s="168">
        <v>0</v>
      </c>
      <c r="G510" s="187">
        <v>171.3</v>
      </c>
      <c r="H510" s="191">
        <v>0</v>
      </c>
    </row>
    <row r="511" spans="1:8" ht="51">
      <c r="A511" s="180" t="s">
        <v>631</v>
      </c>
      <c r="B511" s="169">
        <v>70</v>
      </c>
      <c r="C511" s="21">
        <v>7</v>
      </c>
      <c r="D511" s="22">
        <v>9</v>
      </c>
      <c r="E511" s="170">
        <v>4362401</v>
      </c>
      <c r="F511" s="171">
        <v>0</v>
      </c>
      <c r="G511" s="188">
        <v>171.3</v>
      </c>
      <c r="H511" s="192">
        <v>0</v>
      </c>
    </row>
    <row r="512" spans="1:8" ht="38.25">
      <c r="A512" s="179" t="s">
        <v>547</v>
      </c>
      <c r="B512" s="166">
        <v>70</v>
      </c>
      <c r="C512" s="19">
        <v>7</v>
      </c>
      <c r="D512" s="20">
        <v>9</v>
      </c>
      <c r="E512" s="167">
        <v>4362401</v>
      </c>
      <c r="F512" s="168" t="s">
        <v>548</v>
      </c>
      <c r="G512" s="187">
        <v>171.3</v>
      </c>
      <c r="H512" s="191">
        <v>0</v>
      </c>
    </row>
    <row r="513" spans="1:8" ht="12.75">
      <c r="A513" s="179" t="s">
        <v>238</v>
      </c>
      <c r="B513" s="166">
        <v>70</v>
      </c>
      <c r="C513" s="19">
        <v>10</v>
      </c>
      <c r="D513" s="20">
        <v>0</v>
      </c>
      <c r="E513" s="167">
        <v>0</v>
      </c>
      <c r="F513" s="168">
        <v>0</v>
      </c>
      <c r="G513" s="187">
        <v>117902.06138</v>
      </c>
      <c r="H513" s="191">
        <v>12100.9</v>
      </c>
    </row>
    <row r="514" spans="1:8" ht="12.75">
      <c r="A514" s="180" t="s">
        <v>240</v>
      </c>
      <c r="B514" s="169">
        <v>70</v>
      </c>
      <c r="C514" s="21">
        <v>10</v>
      </c>
      <c r="D514" s="22">
        <v>3</v>
      </c>
      <c r="E514" s="170">
        <v>0</v>
      </c>
      <c r="F514" s="171">
        <v>0</v>
      </c>
      <c r="G514" s="188">
        <v>96990.56138</v>
      </c>
      <c r="H514" s="192">
        <v>2075.4</v>
      </c>
    </row>
    <row r="515" spans="1:8" ht="12.75">
      <c r="A515" s="179" t="s">
        <v>632</v>
      </c>
      <c r="B515" s="166">
        <v>70</v>
      </c>
      <c r="C515" s="19">
        <v>10</v>
      </c>
      <c r="D515" s="20">
        <v>3</v>
      </c>
      <c r="E515" s="167">
        <v>1000000</v>
      </c>
      <c r="F515" s="168">
        <v>0</v>
      </c>
      <c r="G515" s="187">
        <v>737.50708</v>
      </c>
      <c r="H515" s="191">
        <v>0</v>
      </c>
    </row>
    <row r="516" spans="1:8" ht="25.5">
      <c r="A516" s="180" t="s">
        <v>633</v>
      </c>
      <c r="B516" s="169">
        <v>70</v>
      </c>
      <c r="C516" s="21">
        <v>10</v>
      </c>
      <c r="D516" s="22">
        <v>3</v>
      </c>
      <c r="E516" s="170">
        <v>1008820</v>
      </c>
      <c r="F516" s="171">
        <v>0</v>
      </c>
      <c r="G516" s="188">
        <v>737.50708</v>
      </c>
      <c r="H516" s="192">
        <v>0</v>
      </c>
    </row>
    <row r="517" spans="1:8" ht="12.75">
      <c r="A517" s="179" t="s">
        <v>625</v>
      </c>
      <c r="B517" s="166">
        <v>70</v>
      </c>
      <c r="C517" s="19">
        <v>10</v>
      </c>
      <c r="D517" s="20">
        <v>3</v>
      </c>
      <c r="E517" s="167">
        <v>1008820</v>
      </c>
      <c r="F517" s="168" t="s">
        <v>626</v>
      </c>
      <c r="G517" s="187">
        <v>737.50708</v>
      </c>
      <c r="H517" s="191">
        <v>0</v>
      </c>
    </row>
    <row r="518" spans="1:8" ht="12.75">
      <c r="A518" s="179" t="s">
        <v>549</v>
      </c>
      <c r="B518" s="166">
        <v>70</v>
      </c>
      <c r="C518" s="19">
        <v>10</v>
      </c>
      <c r="D518" s="20">
        <v>3</v>
      </c>
      <c r="E518" s="167">
        <v>5050000</v>
      </c>
      <c r="F518" s="168">
        <v>0</v>
      </c>
      <c r="G518" s="187">
        <v>2075.4</v>
      </c>
      <c r="H518" s="191">
        <v>2075.4</v>
      </c>
    </row>
    <row r="519" spans="1:8" ht="76.5">
      <c r="A519" s="180" t="s">
        <v>634</v>
      </c>
      <c r="B519" s="169">
        <v>70</v>
      </c>
      <c r="C519" s="21">
        <v>10</v>
      </c>
      <c r="D519" s="22">
        <v>3</v>
      </c>
      <c r="E519" s="170">
        <v>5053402</v>
      </c>
      <c r="F519" s="171">
        <v>0</v>
      </c>
      <c r="G519" s="188">
        <v>2075.4</v>
      </c>
      <c r="H519" s="192">
        <v>2075.4</v>
      </c>
    </row>
    <row r="520" spans="1:8" ht="12.75">
      <c r="A520" s="179" t="s">
        <v>625</v>
      </c>
      <c r="B520" s="166">
        <v>70</v>
      </c>
      <c r="C520" s="19">
        <v>10</v>
      </c>
      <c r="D520" s="20">
        <v>3</v>
      </c>
      <c r="E520" s="167">
        <v>5053402</v>
      </c>
      <c r="F520" s="168" t="s">
        <v>626</v>
      </c>
      <c r="G520" s="187">
        <v>2075.4</v>
      </c>
      <c r="H520" s="191">
        <v>2075.4</v>
      </c>
    </row>
    <row r="521" spans="1:8" ht="12.75">
      <c r="A521" s="179" t="s">
        <v>456</v>
      </c>
      <c r="B521" s="166">
        <v>70</v>
      </c>
      <c r="C521" s="19">
        <v>10</v>
      </c>
      <c r="D521" s="20">
        <v>3</v>
      </c>
      <c r="E521" s="167">
        <v>5220000</v>
      </c>
      <c r="F521" s="168">
        <v>0</v>
      </c>
      <c r="G521" s="187">
        <v>89255.7643</v>
      </c>
      <c r="H521" s="191">
        <v>0</v>
      </c>
    </row>
    <row r="522" spans="1:8" ht="76.5">
      <c r="A522" s="180" t="s">
        <v>635</v>
      </c>
      <c r="B522" s="169">
        <v>70</v>
      </c>
      <c r="C522" s="21">
        <v>10</v>
      </c>
      <c r="D522" s="22">
        <v>3</v>
      </c>
      <c r="E522" s="170">
        <v>5222702</v>
      </c>
      <c r="F522" s="171">
        <v>0</v>
      </c>
      <c r="G522" s="188">
        <v>5976.0143</v>
      </c>
      <c r="H522" s="192">
        <v>0</v>
      </c>
    </row>
    <row r="523" spans="1:8" ht="12.75">
      <c r="A523" s="179" t="s">
        <v>625</v>
      </c>
      <c r="B523" s="166">
        <v>70</v>
      </c>
      <c r="C523" s="19">
        <v>10</v>
      </c>
      <c r="D523" s="20">
        <v>3</v>
      </c>
      <c r="E523" s="167">
        <v>5222702</v>
      </c>
      <c r="F523" s="168" t="s">
        <v>626</v>
      </c>
      <c r="G523" s="187">
        <v>5976.0143</v>
      </c>
      <c r="H523" s="191">
        <v>0</v>
      </c>
    </row>
    <row r="524" spans="1:8" ht="12.75">
      <c r="A524" s="179" t="s">
        <v>636</v>
      </c>
      <c r="B524" s="166">
        <v>70</v>
      </c>
      <c r="C524" s="19">
        <v>10</v>
      </c>
      <c r="D524" s="20">
        <v>3</v>
      </c>
      <c r="E524" s="167">
        <v>5222702</v>
      </c>
      <c r="F524" s="168" t="s">
        <v>626</v>
      </c>
      <c r="G524" s="187">
        <v>5976.0143</v>
      </c>
      <c r="H524" s="191">
        <v>0</v>
      </c>
    </row>
    <row r="525" spans="1:8" ht="63.75">
      <c r="A525" s="180" t="s">
        <v>504</v>
      </c>
      <c r="B525" s="169">
        <v>70</v>
      </c>
      <c r="C525" s="21">
        <v>10</v>
      </c>
      <c r="D525" s="22">
        <v>3</v>
      </c>
      <c r="E525" s="170">
        <v>5222708</v>
      </c>
      <c r="F525" s="171">
        <v>0</v>
      </c>
      <c r="G525" s="188">
        <v>83279.75</v>
      </c>
      <c r="H525" s="192">
        <v>0</v>
      </c>
    </row>
    <row r="526" spans="1:8" ht="12.75">
      <c r="A526" s="179" t="s">
        <v>625</v>
      </c>
      <c r="B526" s="166">
        <v>70</v>
      </c>
      <c r="C526" s="19">
        <v>10</v>
      </c>
      <c r="D526" s="20">
        <v>3</v>
      </c>
      <c r="E526" s="167">
        <v>5222708</v>
      </c>
      <c r="F526" s="168" t="s">
        <v>626</v>
      </c>
      <c r="G526" s="187">
        <v>83279.75</v>
      </c>
      <c r="H526" s="191">
        <v>0</v>
      </c>
    </row>
    <row r="527" spans="1:8" ht="63.75">
      <c r="A527" s="179" t="s">
        <v>505</v>
      </c>
      <c r="B527" s="166">
        <v>70</v>
      </c>
      <c r="C527" s="19">
        <v>10</v>
      </c>
      <c r="D527" s="20">
        <v>3</v>
      </c>
      <c r="E527" s="167">
        <v>5222708</v>
      </c>
      <c r="F527" s="168" t="s">
        <v>626</v>
      </c>
      <c r="G527" s="187">
        <v>83279.75</v>
      </c>
      <c r="H527" s="191">
        <v>0</v>
      </c>
    </row>
    <row r="528" spans="1:8" ht="25.5">
      <c r="A528" s="179" t="s">
        <v>459</v>
      </c>
      <c r="B528" s="166">
        <v>70</v>
      </c>
      <c r="C528" s="19">
        <v>10</v>
      </c>
      <c r="D528" s="20">
        <v>3</v>
      </c>
      <c r="E528" s="167">
        <v>7950000</v>
      </c>
      <c r="F528" s="168">
        <v>0</v>
      </c>
      <c r="G528" s="187">
        <v>4921.89</v>
      </c>
      <c r="H528" s="191">
        <v>0</v>
      </c>
    </row>
    <row r="529" spans="1:8" ht="63.75">
      <c r="A529" s="180" t="s">
        <v>637</v>
      </c>
      <c r="B529" s="169">
        <v>70</v>
      </c>
      <c r="C529" s="21">
        <v>10</v>
      </c>
      <c r="D529" s="22">
        <v>3</v>
      </c>
      <c r="E529" s="170">
        <v>7952200</v>
      </c>
      <c r="F529" s="171">
        <v>0</v>
      </c>
      <c r="G529" s="188">
        <v>353.54</v>
      </c>
      <c r="H529" s="192">
        <v>0</v>
      </c>
    </row>
    <row r="530" spans="1:8" ht="12.75">
      <c r="A530" s="179" t="s">
        <v>625</v>
      </c>
      <c r="B530" s="166">
        <v>70</v>
      </c>
      <c r="C530" s="19">
        <v>10</v>
      </c>
      <c r="D530" s="20">
        <v>3</v>
      </c>
      <c r="E530" s="167">
        <v>7952200</v>
      </c>
      <c r="F530" s="168" t="s">
        <v>626</v>
      </c>
      <c r="G530" s="187">
        <v>353.54</v>
      </c>
      <c r="H530" s="191">
        <v>0</v>
      </c>
    </row>
    <row r="531" spans="1:8" ht="63.75">
      <c r="A531" s="180" t="s">
        <v>509</v>
      </c>
      <c r="B531" s="169">
        <v>70</v>
      </c>
      <c r="C531" s="21">
        <v>10</v>
      </c>
      <c r="D531" s="22">
        <v>3</v>
      </c>
      <c r="E531" s="170">
        <v>7952400</v>
      </c>
      <c r="F531" s="171">
        <v>0</v>
      </c>
      <c r="G531" s="188">
        <v>4568.35</v>
      </c>
      <c r="H531" s="192">
        <v>0</v>
      </c>
    </row>
    <row r="532" spans="1:8" ht="12.75">
      <c r="A532" s="179" t="s">
        <v>625</v>
      </c>
      <c r="B532" s="166">
        <v>70</v>
      </c>
      <c r="C532" s="19">
        <v>10</v>
      </c>
      <c r="D532" s="20">
        <v>3</v>
      </c>
      <c r="E532" s="167">
        <v>7952400</v>
      </c>
      <c r="F532" s="168" t="s">
        <v>626</v>
      </c>
      <c r="G532" s="187">
        <v>4568.35</v>
      </c>
      <c r="H532" s="191">
        <v>0</v>
      </c>
    </row>
    <row r="533" spans="1:8" ht="12.75">
      <c r="A533" s="180" t="s">
        <v>241</v>
      </c>
      <c r="B533" s="169">
        <v>70</v>
      </c>
      <c r="C533" s="21">
        <v>10</v>
      </c>
      <c r="D533" s="22">
        <v>4</v>
      </c>
      <c r="E533" s="170">
        <v>0</v>
      </c>
      <c r="F533" s="171">
        <v>0</v>
      </c>
      <c r="G533" s="188">
        <v>10025.5</v>
      </c>
      <c r="H533" s="192">
        <v>10025.5</v>
      </c>
    </row>
    <row r="534" spans="1:8" ht="12.75">
      <c r="A534" s="179" t="s">
        <v>549</v>
      </c>
      <c r="B534" s="166">
        <v>70</v>
      </c>
      <c r="C534" s="19">
        <v>10</v>
      </c>
      <c r="D534" s="20">
        <v>4</v>
      </c>
      <c r="E534" s="167">
        <v>5050000</v>
      </c>
      <c r="F534" s="168">
        <v>0</v>
      </c>
      <c r="G534" s="187">
        <v>10025.5</v>
      </c>
      <c r="H534" s="191">
        <v>10025.5</v>
      </c>
    </row>
    <row r="535" spans="1:8" ht="76.5">
      <c r="A535" s="180" t="s">
        <v>638</v>
      </c>
      <c r="B535" s="169">
        <v>70</v>
      </c>
      <c r="C535" s="21">
        <v>10</v>
      </c>
      <c r="D535" s="22">
        <v>4</v>
      </c>
      <c r="E535" s="170">
        <v>5053602</v>
      </c>
      <c r="F535" s="171">
        <v>0</v>
      </c>
      <c r="G535" s="188">
        <v>10025.5</v>
      </c>
      <c r="H535" s="192">
        <v>10025.5</v>
      </c>
    </row>
    <row r="536" spans="1:8" ht="25.5">
      <c r="A536" s="179" t="s">
        <v>561</v>
      </c>
      <c r="B536" s="166">
        <v>70</v>
      </c>
      <c r="C536" s="19">
        <v>10</v>
      </c>
      <c r="D536" s="20">
        <v>4</v>
      </c>
      <c r="E536" s="167">
        <v>5053602</v>
      </c>
      <c r="F536" s="168" t="s">
        <v>562</v>
      </c>
      <c r="G536" s="187">
        <v>10025.5</v>
      </c>
      <c r="H536" s="191">
        <v>10025.5</v>
      </c>
    </row>
    <row r="537" spans="1:8" ht="12.75">
      <c r="A537" s="180" t="s">
        <v>242</v>
      </c>
      <c r="B537" s="169">
        <v>70</v>
      </c>
      <c r="C537" s="21">
        <v>10</v>
      </c>
      <c r="D537" s="22">
        <v>6</v>
      </c>
      <c r="E537" s="170">
        <v>0</v>
      </c>
      <c r="F537" s="171">
        <v>0</v>
      </c>
      <c r="G537" s="188">
        <v>10886</v>
      </c>
      <c r="H537" s="192">
        <v>0</v>
      </c>
    </row>
    <row r="538" spans="1:8" ht="25.5">
      <c r="A538" s="179" t="s">
        <v>459</v>
      </c>
      <c r="B538" s="166">
        <v>70</v>
      </c>
      <c r="C538" s="19">
        <v>10</v>
      </c>
      <c r="D538" s="20">
        <v>6</v>
      </c>
      <c r="E538" s="167">
        <v>7950000</v>
      </c>
      <c r="F538" s="168">
        <v>0</v>
      </c>
      <c r="G538" s="187">
        <v>10886</v>
      </c>
      <c r="H538" s="191">
        <v>0</v>
      </c>
    </row>
    <row r="539" spans="1:8" ht="38.25">
      <c r="A539" s="180" t="s">
        <v>560</v>
      </c>
      <c r="B539" s="169">
        <v>70</v>
      </c>
      <c r="C539" s="21">
        <v>10</v>
      </c>
      <c r="D539" s="22">
        <v>6</v>
      </c>
      <c r="E539" s="170">
        <v>7951600</v>
      </c>
      <c r="F539" s="171">
        <v>0</v>
      </c>
      <c r="G539" s="188">
        <v>10886</v>
      </c>
      <c r="H539" s="192">
        <v>0</v>
      </c>
    </row>
    <row r="540" spans="1:8" ht="12.75">
      <c r="A540" s="179" t="s">
        <v>625</v>
      </c>
      <c r="B540" s="166">
        <v>70</v>
      </c>
      <c r="C540" s="19">
        <v>10</v>
      </c>
      <c r="D540" s="20">
        <v>6</v>
      </c>
      <c r="E540" s="167">
        <v>7951600</v>
      </c>
      <c r="F540" s="168" t="s">
        <v>626</v>
      </c>
      <c r="G540" s="187">
        <v>10886</v>
      </c>
      <c r="H540" s="191">
        <v>0</v>
      </c>
    </row>
    <row r="541" spans="1:8" ht="25.5">
      <c r="A541" s="180" t="s">
        <v>639</v>
      </c>
      <c r="B541" s="169">
        <v>231</v>
      </c>
      <c r="C541" s="21">
        <v>0</v>
      </c>
      <c r="D541" s="22">
        <v>0</v>
      </c>
      <c r="E541" s="170">
        <v>0</v>
      </c>
      <c r="F541" s="171">
        <v>0</v>
      </c>
      <c r="G541" s="188">
        <v>1147119.4143</v>
      </c>
      <c r="H541" s="192">
        <v>532461.9</v>
      </c>
    </row>
    <row r="542" spans="1:8" ht="12.75">
      <c r="A542" s="179" t="s">
        <v>208</v>
      </c>
      <c r="B542" s="166">
        <v>231</v>
      </c>
      <c r="C542" s="19">
        <v>4</v>
      </c>
      <c r="D542" s="20">
        <v>0</v>
      </c>
      <c r="E542" s="167">
        <v>0</v>
      </c>
      <c r="F542" s="168">
        <v>0</v>
      </c>
      <c r="G542" s="187">
        <v>11370.065</v>
      </c>
      <c r="H542" s="191">
        <v>0</v>
      </c>
    </row>
    <row r="543" spans="1:8" ht="12.75">
      <c r="A543" s="180" t="s">
        <v>209</v>
      </c>
      <c r="B543" s="169">
        <v>231</v>
      </c>
      <c r="C543" s="21">
        <v>4</v>
      </c>
      <c r="D543" s="22">
        <v>1</v>
      </c>
      <c r="E543" s="170">
        <v>0</v>
      </c>
      <c r="F543" s="171">
        <v>0</v>
      </c>
      <c r="G543" s="188">
        <v>10177.645</v>
      </c>
      <c r="H543" s="192">
        <v>0</v>
      </c>
    </row>
    <row r="544" spans="1:8" ht="25.5">
      <c r="A544" s="179" t="s">
        <v>640</v>
      </c>
      <c r="B544" s="166">
        <v>231</v>
      </c>
      <c r="C544" s="19">
        <v>4</v>
      </c>
      <c r="D544" s="20">
        <v>1</v>
      </c>
      <c r="E544" s="167">
        <v>5100000</v>
      </c>
      <c r="F544" s="168">
        <v>0</v>
      </c>
      <c r="G544" s="187">
        <v>123.75</v>
      </c>
      <c r="H544" s="191">
        <v>0</v>
      </c>
    </row>
    <row r="545" spans="1:8" ht="51">
      <c r="A545" s="180" t="s">
        <v>641</v>
      </c>
      <c r="B545" s="169">
        <v>231</v>
      </c>
      <c r="C545" s="21">
        <v>4</v>
      </c>
      <c r="D545" s="22">
        <v>1</v>
      </c>
      <c r="E545" s="170">
        <v>5100301</v>
      </c>
      <c r="F545" s="171">
        <v>0</v>
      </c>
      <c r="G545" s="188">
        <v>90</v>
      </c>
      <c r="H545" s="192">
        <v>0</v>
      </c>
    </row>
    <row r="546" spans="1:8" ht="25.5">
      <c r="A546" s="179" t="s">
        <v>448</v>
      </c>
      <c r="B546" s="166">
        <v>231</v>
      </c>
      <c r="C546" s="19">
        <v>4</v>
      </c>
      <c r="D546" s="20">
        <v>1</v>
      </c>
      <c r="E546" s="167">
        <v>5100301</v>
      </c>
      <c r="F546" s="168" t="s">
        <v>449</v>
      </c>
      <c r="G546" s="187">
        <v>90</v>
      </c>
      <c r="H546" s="191">
        <v>0</v>
      </c>
    </row>
    <row r="547" spans="1:8" ht="51">
      <c r="A547" s="180" t="s">
        <v>642</v>
      </c>
      <c r="B547" s="169">
        <v>231</v>
      </c>
      <c r="C547" s="21">
        <v>4</v>
      </c>
      <c r="D547" s="22">
        <v>1</v>
      </c>
      <c r="E547" s="170">
        <v>5100302</v>
      </c>
      <c r="F547" s="171">
        <v>0</v>
      </c>
      <c r="G547" s="188">
        <v>33.75</v>
      </c>
      <c r="H547" s="192">
        <v>0</v>
      </c>
    </row>
    <row r="548" spans="1:8" ht="25.5">
      <c r="A548" s="179" t="s">
        <v>448</v>
      </c>
      <c r="B548" s="166">
        <v>231</v>
      </c>
      <c r="C548" s="19">
        <v>4</v>
      </c>
      <c r="D548" s="20">
        <v>1</v>
      </c>
      <c r="E548" s="167">
        <v>5100302</v>
      </c>
      <c r="F548" s="168" t="s">
        <v>449</v>
      </c>
      <c r="G548" s="187">
        <v>33.75</v>
      </c>
      <c r="H548" s="191">
        <v>0</v>
      </c>
    </row>
    <row r="549" spans="1:8" ht="12.75">
      <c r="A549" s="179" t="s">
        <v>456</v>
      </c>
      <c r="B549" s="166">
        <v>231</v>
      </c>
      <c r="C549" s="19">
        <v>4</v>
      </c>
      <c r="D549" s="20">
        <v>1</v>
      </c>
      <c r="E549" s="167">
        <v>5220000</v>
      </c>
      <c r="F549" s="168">
        <v>0</v>
      </c>
      <c r="G549" s="187">
        <v>4081.595</v>
      </c>
      <c r="H549" s="191">
        <v>0</v>
      </c>
    </row>
    <row r="550" spans="1:8" ht="25.5">
      <c r="A550" s="180" t="s">
        <v>480</v>
      </c>
      <c r="B550" s="169">
        <v>231</v>
      </c>
      <c r="C550" s="21">
        <v>4</v>
      </c>
      <c r="D550" s="22">
        <v>1</v>
      </c>
      <c r="E550" s="170">
        <v>5224500</v>
      </c>
      <c r="F550" s="171">
        <v>0</v>
      </c>
      <c r="G550" s="188">
        <v>4081.595</v>
      </c>
      <c r="H550" s="192">
        <v>0</v>
      </c>
    </row>
    <row r="551" spans="1:8" ht="25.5">
      <c r="A551" s="179" t="s">
        <v>448</v>
      </c>
      <c r="B551" s="166">
        <v>231</v>
      </c>
      <c r="C551" s="19">
        <v>4</v>
      </c>
      <c r="D551" s="20">
        <v>1</v>
      </c>
      <c r="E551" s="167">
        <v>5224500</v>
      </c>
      <c r="F551" s="168" t="s">
        <v>449</v>
      </c>
      <c r="G551" s="187">
        <v>50</v>
      </c>
      <c r="H551" s="191">
        <v>0</v>
      </c>
    </row>
    <row r="552" spans="1:8" ht="38.25">
      <c r="A552" s="179" t="s">
        <v>482</v>
      </c>
      <c r="B552" s="166">
        <v>231</v>
      </c>
      <c r="C552" s="19">
        <v>4</v>
      </c>
      <c r="D552" s="20">
        <v>1</v>
      </c>
      <c r="E552" s="167">
        <v>5224500</v>
      </c>
      <c r="F552" s="168" t="s">
        <v>449</v>
      </c>
      <c r="G552" s="187">
        <v>50</v>
      </c>
      <c r="H552" s="191">
        <v>0</v>
      </c>
    </row>
    <row r="553" spans="1:8" ht="25.5">
      <c r="A553" s="179" t="s">
        <v>643</v>
      </c>
      <c r="B553" s="166">
        <v>231</v>
      </c>
      <c r="C553" s="19">
        <v>4</v>
      </c>
      <c r="D553" s="20">
        <v>1</v>
      </c>
      <c r="E553" s="167">
        <v>5224500</v>
      </c>
      <c r="F553" s="168" t="s">
        <v>644</v>
      </c>
      <c r="G553" s="187">
        <v>4031.595</v>
      </c>
      <c r="H553" s="191">
        <v>0</v>
      </c>
    </row>
    <row r="554" spans="1:8" ht="51">
      <c r="A554" s="179" t="s">
        <v>645</v>
      </c>
      <c r="B554" s="166">
        <v>231</v>
      </c>
      <c r="C554" s="19">
        <v>4</v>
      </c>
      <c r="D554" s="20">
        <v>1</v>
      </c>
      <c r="E554" s="167">
        <v>5224500</v>
      </c>
      <c r="F554" s="168" t="s">
        <v>644</v>
      </c>
      <c r="G554" s="187">
        <v>4031.595</v>
      </c>
      <c r="H554" s="191">
        <v>0</v>
      </c>
    </row>
    <row r="555" spans="1:8" ht="25.5">
      <c r="A555" s="179" t="s">
        <v>459</v>
      </c>
      <c r="B555" s="166">
        <v>231</v>
      </c>
      <c r="C555" s="19">
        <v>4</v>
      </c>
      <c r="D555" s="20">
        <v>1</v>
      </c>
      <c r="E555" s="167">
        <v>7950000</v>
      </c>
      <c r="F555" s="168">
        <v>0</v>
      </c>
      <c r="G555" s="187">
        <v>5972.3</v>
      </c>
      <c r="H555" s="191">
        <v>0</v>
      </c>
    </row>
    <row r="556" spans="1:8" ht="51">
      <c r="A556" s="180" t="s">
        <v>646</v>
      </c>
      <c r="B556" s="169">
        <v>231</v>
      </c>
      <c r="C556" s="21">
        <v>4</v>
      </c>
      <c r="D556" s="22">
        <v>1</v>
      </c>
      <c r="E556" s="170">
        <v>7952000</v>
      </c>
      <c r="F556" s="171">
        <v>0</v>
      </c>
      <c r="G556" s="188">
        <v>5972.3</v>
      </c>
      <c r="H556" s="192">
        <v>0</v>
      </c>
    </row>
    <row r="557" spans="1:8" ht="25.5">
      <c r="A557" s="179" t="s">
        <v>643</v>
      </c>
      <c r="B557" s="166">
        <v>231</v>
      </c>
      <c r="C557" s="19">
        <v>4</v>
      </c>
      <c r="D557" s="20">
        <v>1</v>
      </c>
      <c r="E557" s="167">
        <v>7952000</v>
      </c>
      <c r="F557" s="168" t="s">
        <v>644</v>
      </c>
      <c r="G557" s="187">
        <v>5972.3</v>
      </c>
      <c r="H557" s="191">
        <v>0</v>
      </c>
    </row>
    <row r="558" spans="1:8" ht="12.75">
      <c r="A558" s="180" t="s">
        <v>211</v>
      </c>
      <c r="B558" s="169">
        <v>231</v>
      </c>
      <c r="C558" s="21">
        <v>4</v>
      </c>
      <c r="D558" s="22">
        <v>9</v>
      </c>
      <c r="E558" s="170">
        <v>0</v>
      </c>
      <c r="F558" s="171">
        <v>0</v>
      </c>
      <c r="G558" s="188">
        <v>310</v>
      </c>
      <c r="H558" s="192">
        <v>0</v>
      </c>
    </row>
    <row r="559" spans="1:8" ht="25.5">
      <c r="A559" s="179" t="s">
        <v>459</v>
      </c>
      <c r="B559" s="166">
        <v>231</v>
      </c>
      <c r="C559" s="19">
        <v>4</v>
      </c>
      <c r="D559" s="20">
        <v>9</v>
      </c>
      <c r="E559" s="167">
        <v>7950000</v>
      </c>
      <c r="F559" s="168">
        <v>0</v>
      </c>
      <c r="G559" s="187">
        <v>310</v>
      </c>
      <c r="H559" s="191">
        <v>0</v>
      </c>
    </row>
    <row r="560" spans="1:8" ht="76.5">
      <c r="A560" s="180" t="s">
        <v>494</v>
      </c>
      <c r="B560" s="169">
        <v>231</v>
      </c>
      <c r="C560" s="21">
        <v>4</v>
      </c>
      <c r="D560" s="22">
        <v>9</v>
      </c>
      <c r="E560" s="170">
        <v>7950400</v>
      </c>
      <c r="F560" s="171">
        <v>0</v>
      </c>
      <c r="G560" s="188">
        <v>310</v>
      </c>
      <c r="H560" s="192">
        <v>0</v>
      </c>
    </row>
    <row r="561" spans="1:8" ht="25.5">
      <c r="A561" s="179" t="s">
        <v>346</v>
      </c>
      <c r="B561" s="166">
        <v>231</v>
      </c>
      <c r="C561" s="19">
        <v>4</v>
      </c>
      <c r="D561" s="20">
        <v>9</v>
      </c>
      <c r="E561" s="167">
        <v>7950400</v>
      </c>
      <c r="F561" s="168" t="s">
        <v>486</v>
      </c>
      <c r="G561" s="187">
        <v>310</v>
      </c>
      <c r="H561" s="191">
        <v>0</v>
      </c>
    </row>
    <row r="562" spans="1:8" ht="25.5">
      <c r="A562" s="180" t="s">
        <v>213</v>
      </c>
      <c r="B562" s="169">
        <v>231</v>
      </c>
      <c r="C562" s="21">
        <v>4</v>
      </c>
      <c r="D562" s="22">
        <v>12</v>
      </c>
      <c r="E562" s="170">
        <v>0</v>
      </c>
      <c r="F562" s="171">
        <v>0</v>
      </c>
      <c r="G562" s="188">
        <v>882.42</v>
      </c>
      <c r="H562" s="192">
        <v>0</v>
      </c>
    </row>
    <row r="563" spans="1:8" ht="25.5">
      <c r="A563" s="179" t="s">
        <v>453</v>
      </c>
      <c r="B563" s="166">
        <v>231</v>
      </c>
      <c r="C563" s="19">
        <v>4</v>
      </c>
      <c r="D563" s="20">
        <v>12</v>
      </c>
      <c r="E563" s="167">
        <v>920000</v>
      </c>
      <c r="F563" s="168">
        <v>0</v>
      </c>
      <c r="G563" s="187">
        <v>514.4</v>
      </c>
      <c r="H563" s="191">
        <v>0</v>
      </c>
    </row>
    <row r="564" spans="1:8" ht="51">
      <c r="A564" s="180" t="s">
        <v>455</v>
      </c>
      <c r="B564" s="169">
        <v>231</v>
      </c>
      <c r="C564" s="21">
        <v>4</v>
      </c>
      <c r="D564" s="22">
        <v>12</v>
      </c>
      <c r="E564" s="170">
        <v>923400</v>
      </c>
      <c r="F564" s="171">
        <v>0</v>
      </c>
      <c r="G564" s="188">
        <v>514.4</v>
      </c>
      <c r="H564" s="192">
        <v>0</v>
      </c>
    </row>
    <row r="565" spans="1:8" ht="25.5">
      <c r="A565" s="179" t="s">
        <v>448</v>
      </c>
      <c r="B565" s="166">
        <v>231</v>
      </c>
      <c r="C565" s="19">
        <v>4</v>
      </c>
      <c r="D565" s="20">
        <v>12</v>
      </c>
      <c r="E565" s="167">
        <v>923400</v>
      </c>
      <c r="F565" s="168" t="s">
        <v>449</v>
      </c>
      <c r="G565" s="187">
        <v>5.9</v>
      </c>
      <c r="H565" s="191">
        <v>0</v>
      </c>
    </row>
    <row r="566" spans="1:8" ht="25.5">
      <c r="A566" s="179" t="s">
        <v>643</v>
      </c>
      <c r="B566" s="166">
        <v>231</v>
      </c>
      <c r="C566" s="19">
        <v>4</v>
      </c>
      <c r="D566" s="20">
        <v>12</v>
      </c>
      <c r="E566" s="167">
        <v>923400</v>
      </c>
      <c r="F566" s="168" t="s">
        <v>644</v>
      </c>
      <c r="G566" s="187">
        <v>508.5</v>
      </c>
      <c r="H566" s="191">
        <v>0</v>
      </c>
    </row>
    <row r="567" spans="1:8" ht="12.75">
      <c r="A567" s="179" t="s">
        <v>456</v>
      </c>
      <c r="B567" s="166">
        <v>231</v>
      </c>
      <c r="C567" s="19">
        <v>4</v>
      </c>
      <c r="D567" s="20">
        <v>12</v>
      </c>
      <c r="E567" s="167">
        <v>5220000</v>
      </c>
      <c r="F567" s="168">
        <v>0</v>
      </c>
      <c r="G567" s="187">
        <v>308.32</v>
      </c>
      <c r="H567" s="191">
        <v>0</v>
      </c>
    </row>
    <row r="568" spans="1:8" ht="63.75">
      <c r="A568" s="180" t="s">
        <v>457</v>
      </c>
      <c r="B568" s="169">
        <v>231</v>
      </c>
      <c r="C568" s="21">
        <v>4</v>
      </c>
      <c r="D568" s="22">
        <v>12</v>
      </c>
      <c r="E568" s="170">
        <v>5226300</v>
      </c>
      <c r="F568" s="171">
        <v>0</v>
      </c>
      <c r="G568" s="188">
        <v>308.32</v>
      </c>
      <c r="H568" s="192">
        <v>0</v>
      </c>
    </row>
    <row r="569" spans="1:8" ht="25.5">
      <c r="A569" s="179" t="s">
        <v>448</v>
      </c>
      <c r="B569" s="166">
        <v>231</v>
      </c>
      <c r="C569" s="19">
        <v>4</v>
      </c>
      <c r="D569" s="20">
        <v>12</v>
      </c>
      <c r="E569" s="167">
        <v>5226300</v>
      </c>
      <c r="F569" s="168" t="s">
        <v>449</v>
      </c>
      <c r="G569" s="187">
        <v>193.4</v>
      </c>
      <c r="H569" s="191">
        <v>0</v>
      </c>
    </row>
    <row r="570" spans="1:8" ht="76.5">
      <c r="A570" s="179" t="s">
        <v>458</v>
      </c>
      <c r="B570" s="166">
        <v>231</v>
      </c>
      <c r="C570" s="19">
        <v>4</v>
      </c>
      <c r="D570" s="20">
        <v>12</v>
      </c>
      <c r="E570" s="167">
        <v>5226300</v>
      </c>
      <c r="F570" s="168" t="s">
        <v>449</v>
      </c>
      <c r="G570" s="187">
        <v>193.4</v>
      </c>
      <c r="H570" s="191">
        <v>0</v>
      </c>
    </row>
    <row r="571" spans="1:8" ht="25.5">
      <c r="A571" s="179" t="s">
        <v>346</v>
      </c>
      <c r="B571" s="166">
        <v>231</v>
      </c>
      <c r="C571" s="19">
        <v>4</v>
      </c>
      <c r="D571" s="20">
        <v>12</v>
      </c>
      <c r="E571" s="167">
        <v>5226300</v>
      </c>
      <c r="F571" s="168" t="s">
        <v>486</v>
      </c>
      <c r="G571" s="187">
        <v>79.92</v>
      </c>
      <c r="H571" s="191">
        <v>0</v>
      </c>
    </row>
    <row r="572" spans="1:8" ht="76.5">
      <c r="A572" s="179" t="s">
        <v>647</v>
      </c>
      <c r="B572" s="166">
        <v>231</v>
      </c>
      <c r="C572" s="19">
        <v>4</v>
      </c>
      <c r="D572" s="20">
        <v>12</v>
      </c>
      <c r="E572" s="167">
        <v>5226300</v>
      </c>
      <c r="F572" s="168" t="s">
        <v>486</v>
      </c>
      <c r="G572" s="187">
        <v>79.92</v>
      </c>
      <c r="H572" s="191">
        <v>0</v>
      </c>
    </row>
    <row r="573" spans="1:8" ht="25.5">
      <c r="A573" s="179" t="s">
        <v>643</v>
      </c>
      <c r="B573" s="166">
        <v>231</v>
      </c>
      <c r="C573" s="19">
        <v>4</v>
      </c>
      <c r="D573" s="20">
        <v>12</v>
      </c>
      <c r="E573" s="167">
        <v>5226300</v>
      </c>
      <c r="F573" s="168" t="s">
        <v>644</v>
      </c>
      <c r="G573" s="187">
        <v>35</v>
      </c>
      <c r="H573" s="191">
        <v>0</v>
      </c>
    </row>
    <row r="574" spans="1:8" ht="89.25">
      <c r="A574" s="179" t="s">
        <v>648</v>
      </c>
      <c r="B574" s="166">
        <v>231</v>
      </c>
      <c r="C574" s="19">
        <v>4</v>
      </c>
      <c r="D574" s="20">
        <v>12</v>
      </c>
      <c r="E574" s="167">
        <v>5226300</v>
      </c>
      <c r="F574" s="168" t="s">
        <v>644</v>
      </c>
      <c r="G574" s="187">
        <v>35</v>
      </c>
      <c r="H574" s="191">
        <v>0</v>
      </c>
    </row>
    <row r="575" spans="1:8" ht="25.5">
      <c r="A575" s="179" t="s">
        <v>459</v>
      </c>
      <c r="B575" s="166">
        <v>231</v>
      </c>
      <c r="C575" s="19">
        <v>4</v>
      </c>
      <c r="D575" s="20">
        <v>12</v>
      </c>
      <c r="E575" s="167">
        <v>7950000</v>
      </c>
      <c r="F575" s="168">
        <v>0</v>
      </c>
      <c r="G575" s="187">
        <v>59.7</v>
      </c>
      <c r="H575" s="191">
        <v>0</v>
      </c>
    </row>
    <row r="576" spans="1:8" ht="38.25">
      <c r="A576" s="180" t="s">
        <v>460</v>
      </c>
      <c r="B576" s="169">
        <v>231</v>
      </c>
      <c r="C576" s="21">
        <v>4</v>
      </c>
      <c r="D576" s="22">
        <v>12</v>
      </c>
      <c r="E576" s="170">
        <v>7950500</v>
      </c>
      <c r="F576" s="171">
        <v>0</v>
      </c>
      <c r="G576" s="188">
        <v>59.7</v>
      </c>
      <c r="H576" s="192">
        <v>0</v>
      </c>
    </row>
    <row r="577" spans="1:8" ht="25.5">
      <c r="A577" s="179" t="s">
        <v>448</v>
      </c>
      <c r="B577" s="166">
        <v>231</v>
      </c>
      <c r="C577" s="19">
        <v>4</v>
      </c>
      <c r="D577" s="20">
        <v>12</v>
      </c>
      <c r="E577" s="167">
        <v>7950500</v>
      </c>
      <c r="F577" s="168" t="s">
        <v>449</v>
      </c>
      <c r="G577" s="187">
        <v>39.7</v>
      </c>
      <c r="H577" s="191">
        <v>0</v>
      </c>
    </row>
    <row r="578" spans="1:8" ht="25.5">
      <c r="A578" s="179" t="s">
        <v>346</v>
      </c>
      <c r="B578" s="166">
        <v>231</v>
      </c>
      <c r="C578" s="19">
        <v>4</v>
      </c>
      <c r="D578" s="20">
        <v>12</v>
      </c>
      <c r="E578" s="167">
        <v>7950500</v>
      </c>
      <c r="F578" s="168" t="s">
        <v>486</v>
      </c>
      <c r="G578" s="187">
        <v>20</v>
      </c>
      <c r="H578" s="191">
        <v>0</v>
      </c>
    </row>
    <row r="579" spans="1:8" ht="12.75">
      <c r="A579" s="179" t="s">
        <v>222</v>
      </c>
      <c r="B579" s="166">
        <v>231</v>
      </c>
      <c r="C579" s="19">
        <v>7</v>
      </c>
      <c r="D579" s="20">
        <v>0</v>
      </c>
      <c r="E579" s="167">
        <v>0</v>
      </c>
      <c r="F579" s="168">
        <v>0</v>
      </c>
      <c r="G579" s="187">
        <v>1121725.9493</v>
      </c>
      <c r="H579" s="191">
        <v>518935.9</v>
      </c>
    </row>
    <row r="580" spans="1:8" ht="12.75">
      <c r="A580" s="180" t="s">
        <v>223</v>
      </c>
      <c r="B580" s="169">
        <v>231</v>
      </c>
      <c r="C580" s="21">
        <v>7</v>
      </c>
      <c r="D580" s="22">
        <v>1</v>
      </c>
      <c r="E580" s="170">
        <v>0</v>
      </c>
      <c r="F580" s="171">
        <v>0</v>
      </c>
      <c r="G580" s="188">
        <v>397291.3</v>
      </c>
      <c r="H580" s="192">
        <v>3625</v>
      </c>
    </row>
    <row r="581" spans="1:8" ht="12.75">
      <c r="A581" s="179" t="s">
        <v>569</v>
      </c>
      <c r="B581" s="166">
        <v>231</v>
      </c>
      <c r="C581" s="19">
        <v>7</v>
      </c>
      <c r="D581" s="20">
        <v>1</v>
      </c>
      <c r="E581" s="167">
        <v>4200000</v>
      </c>
      <c r="F581" s="168">
        <v>0</v>
      </c>
      <c r="G581" s="187">
        <v>383862.1</v>
      </c>
      <c r="H581" s="191">
        <v>3625</v>
      </c>
    </row>
    <row r="582" spans="1:8" ht="25.5">
      <c r="A582" s="180" t="s">
        <v>475</v>
      </c>
      <c r="B582" s="169">
        <v>231</v>
      </c>
      <c r="C582" s="21">
        <v>7</v>
      </c>
      <c r="D582" s="22">
        <v>1</v>
      </c>
      <c r="E582" s="170">
        <v>4209900</v>
      </c>
      <c r="F582" s="171">
        <v>0</v>
      </c>
      <c r="G582" s="188">
        <v>383862.1</v>
      </c>
      <c r="H582" s="192">
        <v>3625</v>
      </c>
    </row>
    <row r="583" spans="1:8" ht="76.5">
      <c r="A583" s="179" t="s">
        <v>534</v>
      </c>
      <c r="B583" s="166">
        <v>231</v>
      </c>
      <c r="C583" s="19">
        <v>7</v>
      </c>
      <c r="D583" s="20">
        <v>1</v>
      </c>
      <c r="E583" s="167">
        <v>4209900</v>
      </c>
      <c r="F583" s="168" t="s">
        <v>535</v>
      </c>
      <c r="G583" s="187">
        <v>48578.7</v>
      </c>
      <c r="H583" s="191">
        <v>0</v>
      </c>
    </row>
    <row r="584" spans="1:8" ht="25.5">
      <c r="A584" s="179" t="s">
        <v>346</v>
      </c>
      <c r="B584" s="166">
        <v>231</v>
      </c>
      <c r="C584" s="19">
        <v>7</v>
      </c>
      <c r="D584" s="20">
        <v>1</v>
      </c>
      <c r="E584" s="167">
        <v>4209900</v>
      </c>
      <c r="F584" s="168" t="s">
        <v>486</v>
      </c>
      <c r="G584" s="187">
        <v>2611.4</v>
      </c>
      <c r="H584" s="191">
        <v>803</v>
      </c>
    </row>
    <row r="585" spans="1:8" ht="76.5">
      <c r="A585" s="179" t="s">
        <v>570</v>
      </c>
      <c r="B585" s="166">
        <v>231</v>
      </c>
      <c r="C585" s="19">
        <v>7</v>
      </c>
      <c r="D585" s="20">
        <v>1</v>
      </c>
      <c r="E585" s="167">
        <v>4209900</v>
      </c>
      <c r="F585" s="168" t="s">
        <v>571</v>
      </c>
      <c r="G585" s="187">
        <v>306742.6</v>
      </c>
      <c r="H585" s="191">
        <v>0</v>
      </c>
    </row>
    <row r="586" spans="1:8" ht="25.5">
      <c r="A586" s="179" t="s">
        <v>643</v>
      </c>
      <c r="B586" s="166">
        <v>231</v>
      </c>
      <c r="C586" s="19">
        <v>7</v>
      </c>
      <c r="D586" s="20">
        <v>1</v>
      </c>
      <c r="E586" s="167">
        <v>4209900</v>
      </c>
      <c r="F586" s="168" t="s">
        <v>644</v>
      </c>
      <c r="G586" s="187">
        <v>25929.4</v>
      </c>
      <c r="H586" s="191">
        <v>2822</v>
      </c>
    </row>
    <row r="587" spans="1:8" ht="12.75">
      <c r="A587" s="179" t="s">
        <v>456</v>
      </c>
      <c r="B587" s="166">
        <v>231</v>
      </c>
      <c r="C587" s="19">
        <v>7</v>
      </c>
      <c r="D587" s="20">
        <v>1</v>
      </c>
      <c r="E587" s="167">
        <v>5220000</v>
      </c>
      <c r="F587" s="168">
        <v>0</v>
      </c>
      <c r="G587" s="187">
        <v>6577.9</v>
      </c>
      <c r="H587" s="191">
        <v>0</v>
      </c>
    </row>
    <row r="588" spans="1:8" ht="38.25">
      <c r="A588" s="180" t="s">
        <v>649</v>
      </c>
      <c r="B588" s="169">
        <v>231</v>
      </c>
      <c r="C588" s="21">
        <v>7</v>
      </c>
      <c r="D588" s="22">
        <v>1</v>
      </c>
      <c r="E588" s="170">
        <v>5225602</v>
      </c>
      <c r="F588" s="171">
        <v>0</v>
      </c>
      <c r="G588" s="188">
        <v>6577.9</v>
      </c>
      <c r="H588" s="192">
        <v>0</v>
      </c>
    </row>
    <row r="589" spans="1:8" ht="25.5">
      <c r="A589" s="179" t="s">
        <v>643</v>
      </c>
      <c r="B589" s="166">
        <v>231</v>
      </c>
      <c r="C589" s="19">
        <v>7</v>
      </c>
      <c r="D589" s="20">
        <v>1</v>
      </c>
      <c r="E589" s="167">
        <v>5225602</v>
      </c>
      <c r="F589" s="168" t="s">
        <v>644</v>
      </c>
      <c r="G589" s="187">
        <v>6577.9</v>
      </c>
      <c r="H589" s="191">
        <v>0</v>
      </c>
    </row>
    <row r="590" spans="1:8" ht="76.5">
      <c r="A590" s="179" t="s">
        <v>650</v>
      </c>
      <c r="B590" s="166">
        <v>231</v>
      </c>
      <c r="C590" s="19">
        <v>7</v>
      </c>
      <c r="D590" s="20">
        <v>1</v>
      </c>
      <c r="E590" s="167">
        <v>5225602</v>
      </c>
      <c r="F590" s="168" t="s">
        <v>644</v>
      </c>
      <c r="G590" s="187">
        <v>16</v>
      </c>
      <c r="H590" s="191">
        <v>0</v>
      </c>
    </row>
    <row r="591" spans="1:8" ht="76.5">
      <c r="A591" s="179" t="s">
        <v>651</v>
      </c>
      <c r="B591" s="166">
        <v>231</v>
      </c>
      <c r="C591" s="19">
        <v>7</v>
      </c>
      <c r="D591" s="20">
        <v>1</v>
      </c>
      <c r="E591" s="167">
        <v>5225602</v>
      </c>
      <c r="F591" s="168" t="s">
        <v>644</v>
      </c>
      <c r="G591" s="187">
        <v>499.81</v>
      </c>
      <c r="H591" s="191">
        <v>0</v>
      </c>
    </row>
    <row r="592" spans="1:8" ht="76.5">
      <c r="A592" s="179" t="s">
        <v>655</v>
      </c>
      <c r="B592" s="166">
        <v>231</v>
      </c>
      <c r="C592" s="19">
        <v>7</v>
      </c>
      <c r="D592" s="20">
        <v>1</v>
      </c>
      <c r="E592" s="167">
        <v>5225602</v>
      </c>
      <c r="F592" s="168" t="s">
        <v>644</v>
      </c>
      <c r="G592" s="187">
        <v>3179.39</v>
      </c>
      <c r="H592" s="191">
        <v>0</v>
      </c>
    </row>
    <row r="593" spans="1:8" ht="76.5">
      <c r="A593" s="179" t="s">
        <v>656</v>
      </c>
      <c r="B593" s="166">
        <v>231</v>
      </c>
      <c r="C593" s="19">
        <v>7</v>
      </c>
      <c r="D593" s="20">
        <v>1</v>
      </c>
      <c r="E593" s="167">
        <v>5225602</v>
      </c>
      <c r="F593" s="168" t="s">
        <v>644</v>
      </c>
      <c r="G593" s="187">
        <v>1456</v>
      </c>
      <c r="H593" s="191">
        <v>0</v>
      </c>
    </row>
    <row r="594" spans="1:8" ht="76.5">
      <c r="A594" s="179" t="s">
        <v>657</v>
      </c>
      <c r="B594" s="166">
        <v>231</v>
      </c>
      <c r="C594" s="19">
        <v>7</v>
      </c>
      <c r="D594" s="20">
        <v>1</v>
      </c>
      <c r="E594" s="167">
        <v>5225602</v>
      </c>
      <c r="F594" s="168" t="s">
        <v>644</v>
      </c>
      <c r="G594" s="187">
        <v>270</v>
      </c>
      <c r="H594" s="191">
        <v>0</v>
      </c>
    </row>
    <row r="595" spans="1:8" ht="76.5">
      <c r="A595" s="179" t="s">
        <v>658</v>
      </c>
      <c r="B595" s="166">
        <v>231</v>
      </c>
      <c r="C595" s="19">
        <v>7</v>
      </c>
      <c r="D595" s="20">
        <v>1</v>
      </c>
      <c r="E595" s="167">
        <v>5225602</v>
      </c>
      <c r="F595" s="168" t="s">
        <v>644</v>
      </c>
      <c r="G595" s="187">
        <v>1156.7</v>
      </c>
      <c r="H595" s="191">
        <v>0</v>
      </c>
    </row>
    <row r="596" spans="1:8" ht="25.5">
      <c r="A596" s="179" t="s">
        <v>459</v>
      </c>
      <c r="B596" s="166">
        <v>231</v>
      </c>
      <c r="C596" s="19">
        <v>7</v>
      </c>
      <c r="D596" s="20">
        <v>1</v>
      </c>
      <c r="E596" s="167">
        <v>7950000</v>
      </c>
      <c r="F596" s="168">
        <v>0</v>
      </c>
      <c r="G596" s="187">
        <v>6851.3</v>
      </c>
      <c r="H596" s="191">
        <v>0</v>
      </c>
    </row>
    <row r="597" spans="1:8" ht="38.25">
      <c r="A597" s="180" t="s">
        <v>659</v>
      </c>
      <c r="B597" s="169">
        <v>231</v>
      </c>
      <c r="C597" s="21">
        <v>7</v>
      </c>
      <c r="D597" s="22">
        <v>1</v>
      </c>
      <c r="E597" s="170">
        <v>7951102</v>
      </c>
      <c r="F597" s="171">
        <v>0</v>
      </c>
      <c r="G597" s="188">
        <v>6164.8</v>
      </c>
      <c r="H597" s="192">
        <v>0</v>
      </c>
    </row>
    <row r="598" spans="1:8" ht="25.5">
      <c r="A598" s="179" t="s">
        <v>643</v>
      </c>
      <c r="B598" s="166">
        <v>231</v>
      </c>
      <c r="C598" s="19">
        <v>7</v>
      </c>
      <c r="D598" s="20">
        <v>1</v>
      </c>
      <c r="E598" s="167">
        <v>7951102</v>
      </c>
      <c r="F598" s="168" t="s">
        <v>644</v>
      </c>
      <c r="G598" s="187">
        <v>6164.8</v>
      </c>
      <c r="H598" s="191">
        <v>0</v>
      </c>
    </row>
    <row r="599" spans="1:8" ht="25.5">
      <c r="A599" s="180" t="s">
        <v>532</v>
      </c>
      <c r="B599" s="169">
        <v>231</v>
      </c>
      <c r="C599" s="21">
        <v>7</v>
      </c>
      <c r="D599" s="22">
        <v>1</v>
      </c>
      <c r="E599" s="170">
        <v>7951103</v>
      </c>
      <c r="F599" s="171">
        <v>0</v>
      </c>
      <c r="G599" s="188">
        <v>686.5</v>
      </c>
      <c r="H599" s="192">
        <v>0</v>
      </c>
    </row>
    <row r="600" spans="1:8" ht="25.5">
      <c r="A600" s="179" t="s">
        <v>448</v>
      </c>
      <c r="B600" s="166">
        <v>231</v>
      </c>
      <c r="C600" s="19">
        <v>7</v>
      </c>
      <c r="D600" s="20">
        <v>1</v>
      </c>
      <c r="E600" s="167">
        <v>7951103</v>
      </c>
      <c r="F600" s="168" t="s">
        <v>449</v>
      </c>
      <c r="G600" s="187">
        <v>686.5</v>
      </c>
      <c r="H600" s="191">
        <v>0</v>
      </c>
    </row>
    <row r="601" spans="1:8" ht="12.75">
      <c r="A601" s="180" t="s">
        <v>224</v>
      </c>
      <c r="B601" s="169">
        <v>231</v>
      </c>
      <c r="C601" s="21">
        <v>7</v>
      </c>
      <c r="D601" s="22">
        <v>2</v>
      </c>
      <c r="E601" s="170">
        <v>0</v>
      </c>
      <c r="F601" s="171">
        <v>0</v>
      </c>
      <c r="G601" s="188">
        <v>608560.9138</v>
      </c>
      <c r="H601" s="192">
        <v>509709.4</v>
      </c>
    </row>
    <row r="602" spans="1:8" ht="25.5">
      <c r="A602" s="179" t="s">
        <v>660</v>
      </c>
      <c r="B602" s="166">
        <v>231</v>
      </c>
      <c r="C602" s="19">
        <v>7</v>
      </c>
      <c r="D602" s="20">
        <v>2</v>
      </c>
      <c r="E602" s="167">
        <v>4210000</v>
      </c>
      <c r="F602" s="168">
        <v>0</v>
      </c>
      <c r="G602" s="187">
        <v>559824.747</v>
      </c>
      <c r="H602" s="191">
        <v>501694</v>
      </c>
    </row>
    <row r="603" spans="1:8" ht="25.5">
      <c r="A603" s="180" t="s">
        <v>475</v>
      </c>
      <c r="B603" s="169">
        <v>231</v>
      </c>
      <c r="C603" s="21">
        <v>7</v>
      </c>
      <c r="D603" s="22">
        <v>2</v>
      </c>
      <c r="E603" s="170">
        <v>4219900</v>
      </c>
      <c r="F603" s="171">
        <v>0</v>
      </c>
      <c r="G603" s="188">
        <v>559824.747</v>
      </c>
      <c r="H603" s="192">
        <v>501694</v>
      </c>
    </row>
    <row r="604" spans="1:8" ht="76.5">
      <c r="A604" s="179" t="s">
        <v>534</v>
      </c>
      <c r="B604" s="166">
        <v>231</v>
      </c>
      <c r="C604" s="19">
        <v>7</v>
      </c>
      <c r="D604" s="20">
        <v>2</v>
      </c>
      <c r="E604" s="167">
        <v>4219900</v>
      </c>
      <c r="F604" s="168" t="s">
        <v>535</v>
      </c>
      <c r="G604" s="187">
        <v>483232.7</v>
      </c>
      <c r="H604" s="191">
        <v>452626</v>
      </c>
    </row>
    <row r="605" spans="1:8" ht="25.5">
      <c r="A605" s="179" t="s">
        <v>346</v>
      </c>
      <c r="B605" s="166">
        <v>231</v>
      </c>
      <c r="C605" s="19">
        <v>7</v>
      </c>
      <c r="D605" s="20">
        <v>2</v>
      </c>
      <c r="E605" s="167">
        <v>4219900</v>
      </c>
      <c r="F605" s="168" t="s">
        <v>486</v>
      </c>
      <c r="G605" s="187">
        <v>75892.047</v>
      </c>
      <c r="H605" s="191">
        <v>48368</v>
      </c>
    </row>
    <row r="606" spans="1:8" ht="76.5">
      <c r="A606" s="179" t="s">
        <v>570</v>
      </c>
      <c r="B606" s="166">
        <v>231</v>
      </c>
      <c r="C606" s="19">
        <v>7</v>
      </c>
      <c r="D606" s="20">
        <v>2</v>
      </c>
      <c r="E606" s="167">
        <v>4219900</v>
      </c>
      <c r="F606" s="168" t="s">
        <v>571</v>
      </c>
      <c r="G606" s="187">
        <v>700</v>
      </c>
      <c r="H606" s="191">
        <v>700</v>
      </c>
    </row>
    <row r="607" spans="1:8" ht="12.75">
      <c r="A607" s="179" t="s">
        <v>572</v>
      </c>
      <c r="B607" s="166">
        <v>231</v>
      </c>
      <c r="C607" s="19">
        <v>7</v>
      </c>
      <c r="D607" s="20">
        <v>2</v>
      </c>
      <c r="E607" s="167">
        <v>4230000</v>
      </c>
      <c r="F607" s="168">
        <v>0</v>
      </c>
      <c r="G607" s="187">
        <v>19774.3</v>
      </c>
      <c r="H607" s="191">
        <v>0</v>
      </c>
    </row>
    <row r="608" spans="1:8" ht="25.5">
      <c r="A608" s="180" t="s">
        <v>475</v>
      </c>
      <c r="B608" s="169">
        <v>231</v>
      </c>
      <c r="C608" s="21">
        <v>7</v>
      </c>
      <c r="D608" s="22">
        <v>2</v>
      </c>
      <c r="E608" s="170">
        <v>4239900</v>
      </c>
      <c r="F608" s="171">
        <v>0</v>
      </c>
      <c r="G608" s="188">
        <v>19774.3</v>
      </c>
      <c r="H608" s="192">
        <v>0</v>
      </c>
    </row>
    <row r="609" spans="1:8" ht="76.5">
      <c r="A609" s="179" t="s">
        <v>570</v>
      </c>
      <c r="B609" s="166">
        <v>231</v>
      </c>
      <c r="C609" s="19">
        <v>7</v>
      </c>
      <c r="D609" s="20">
        <v>2</v>
      </c>
      <c r="E609" s="167">
        <v>4239900</v>
      </c>
      <c r="F609" s="168" t="s">
        <v>571</v>
      </c>
      <c r="G609" s="187">
        <v>18701</v>
      </c>
      <c r="H609" s="191">
        <v>0</v>
      </c>
    </row>
    <row r="610" spans="1:8" ht="25.5">
      <c r="A610" s="179" t="s">
        <v>643</v>
      </c>
      <c r="B610" s="166">
        <v>231</v>
      </c>
      <c r="C610" s="19">
        <v>7</v>
      </c>
      <c r="D610" s="20">
        <v>2</v>
      </c>
      <c r="E610" s="167">
        <v>4239900</v>
      </c>
      <c r="F610" s="168" t="s">
        <v>644</v>
      </c>
      <c r="G610" s="187">
        <v>1073.3</v>
      </c>
      <c r="H610" s="191">
        <v>0</v>
      </c>
    </row>
    <row r="611" spans="1:8" ht="12.75">
      <c r="A611" s="179" t="s">
        <v>630</v>
      </c>
      <c r="B611" s="166">
        <v>231</v>
      </c>
      <c r="C611" s="19">
        <v>7</v>
      </c>
      <c r="D611" s="20">
        <v>2</v>
      </c>
      <c r="E611" s="167">
        <v>4360000</v>
      </c>
      <c r="F611" s="168">
        <v>0</v>
      </c>
      <c r="G611" s="187">
        <v>1929</v>
      </c>
      <c r="H611" s="191">
        <v>0</v>
      </c>
    </row>
    <row r="612" spans="1:8" ht="25.5">
      <c r="A612" s="180" t="s">
        <v>661</v>
      </c>
      <c r="B612" s="169">
        <v>231</v>
      </c>
      <c r="C612" s="21">
        <v>7</v>
      </c>
      <c r="D612" s="22">
        <v>2</v>
      </c>
      <c r="E612" s="170">
        <v>4362100</v>
      </c>
      <c r="F612" s="171">
        <v>0</v>
      </c>
      <c r="G612" s="188">
        <v>1929</v>
      </c>
      <c r="H612" s="192">
        <v>0</v>
      </c>
    </row>
    <row r="613" spans="1:8" ht="25.5">
      <c r="A613" s="179" t="s">
        <v>346</v>
      </c>
      <c r="B613" s="166">
        <v>231</v>
      </c>
      <c r="C613" s="19">
        <v>7</v>
      </c>
      <c r="D613" s="20">
        <v>2</v>
      </c>
      <c r="E613" s="167">
        <v>4362100</v>
      </c>
      <c r="F613" s="168" t="s">
        <v>486</v>
      </c>
      <c r="G613" s="187">
        <v>1929</v>
      </c>
      <c r="H613" s="191">
        <v>0</v>
      </c>
    </row>
    <row r="614" spans="1:8" ht="25.5">
      <c r="A614" s="179" t="s">
        <v>537</v>
      </c>
      <c r="B614" s="166">
        <v>231</v>
      </c>
      <c r="C614" s="19">
        <v>7</v>
      </c>
      <c r="D614" s="20">
        <v>2</v>
      </c>
      <c r="E614" s="167">
        <v>5200000</v>
      </c>
      <c r="F614" s="168">
        <v>0</v>
      </c>
      <c r="G614" s="187">
        <v>8015.4</v>
      </c>
      <c r="H614" s="191">
        <v>8015.4</v>
      </c>
    </row>
    <row r="615" spans="1:8" ht="25.5">
      <c r="A615" s="180" t="s">
        <v>662</v>
      </c>
      <c r="B615" s="169">
        <v>231</v>
      </c>
      <c r="C615" s="21">
        <v>7</v>
      </c>
      <c r="D615" s="22">
        <v>2</v>
      </c>
      <c r="E615" s="170">
        <v>5200901</v>
      </c>
      <c r="F615" s="171">
        <v>0</v>
      </c>
      <c r="G615" s="188">
        <v>6573.4</v>
      </c>
      <c r="H615" s="192">
        <v>6573.4</v>
      </c>
    </row>
    <row r="616" spans="1:8" ht="25.5">
      <c r="A616" s="179" t="s">
        <v>346</v>
      </c>
      <c r="B616" s="166">
        <v>231</v>
      </c>
      <c r="C616" s="19">
        <v>7</v>
      </c>
      <c r="D616" s="20">
        <v>2</v>
      </c>
      <c r="E616" s="167">
        <v>5200901</v>
      </c>
      <c r="F616" s="168" t="s">
        <v>486</v>
      </c>
      <c r="G616" s="187">
        <v>6573.4</v>
      </c>
      <c r="H616" s="191">
        <v>6573.4</v>
      </c>
    </row>
    <row r="617" spans="1:8" ht="38.25">
      <c r="A617" s="180" t="s">
        <v>663</v>
      </c>
      <c r="B617" s="169">
        <v>231</v>
      </c>
      <c r="C617" s="21">
        <v>7</v>
      </c>
      <c r="D617" s="22">
        <v>2</v>
      </c>
      <c r="E617" s="170">
        <v>5200902</v>
      </c>
      <c r="F617" s="171">
        <v>0</v>
      </c>
      <c r="G617" s="188">
        <v>1442</v>
      </c>
      <c r="H617" s="192">
        <v>1442</v>
      </c>
    </row>
    <row r="618" spans="1:8" ht="25.5">
      <c r="A618" s="179" t="s">
        <v>346</v>
      </c>
      <c r="B618" s="166">
        <v>231</v>
      </c>
      <c r="C618" s="19">
        <v>7</v>
      </c>
      <c r="D618" s="20">
        <v>2</v>
      </c>
      <c r="E618" s="167">
        <v>5200902</v>
      </c>
      <c r="F618" s="168" t="s">
        <v>486</v>
      </c>
      <c r="G618" s="187">
        <v>1442</v>
      </c>
      <c r="H618" s="191">
        <v>1442</v>
      </c>
    </row>
    <row r="619" spans="1:8" ht="12.75">
      <c r="A619" s="179" t="s">
        <v>456</v>
      </c>
      <c r="B619" s="166">
        <v>231</v>
      </c>
      <c r="C619" s="19">
        <v>7</v>
      </c>
      <c r="D619" s="20">
        <v>2</v>
      </c>
      <c r="E619" s="167">
        <v>5220000</v>
      </c>
      <c r="F619" s="168">
        <v>0</v>
      </c>
      <c r="G619" s="187">
        <v>6709.7</v>
      </c>
      <c r="H619" s="191">
        <v>0</v>
      </c>
    </row>
    <row r="620" spans="1:8" ht="25.5">
      <c r="A620" s="180" t="s">
        <v>664</v>
      </c>
      <c r="B620" s="169">
        <v>231</v>
      </c>
      <c r="C620" s="21">
        <v>7</v>
      </c>
      <c r="D620" s="22">
        <v>2</v>
      </c>
      <c r="E620" s="170">
        <v>5225601</v>
      </c>
      <c r="F620" s="171">
        <v>0</v>
      </c>
      <c r="G620" s="188">
        <v>2625</v>
      </c>
      <c r="H620" s="192">
        <v>0</v>
      </c>
    </row>
    <row r="621" spans="1:8" ht="25.5">
      <c r="A621" s="179" t="s">
        <v>346</v>
      </c>
      <c r="B621" s="166">
        <v>231</v>
      </c>
      <c r="C621" s="19">
        <v>7</v>
      </c>
      <c r="D621" s="20">
        <v>2</v>
      </c>
      <c r="E621" s="167">
        <v>5225601</v>
      </c>
      <c r="F621" s="168" t="s">
        <v>486</v>
      </c>
      <c r="G621" s="187">
        <v>2625</v>
      </c>
      <c r="H621" s="191">
        <v>0</v>
      </c>
    </row>
    <row r="622" spans="1:8" ht="51">
      <c r="A622" s="179" t="s">
        <v>665</v>
      </c>
      <c r="B622" s="166">
        <v>231</v>
      </c>
      <c r="C622" s="19">
        <v>7</v>
      </c>
      <c r="D622" s="20">
        <v>2</v>
      </c>
      <c r="E622" s="167">
        <v>5225601</v>
      </c>
      <c r="F622" s="168" t="s">
        <v>486</v>
      </c>
      <c r="G622" s="187">
        <v>282.5</v>
      </c>
      <c r="H622" s="191">
        <v>0</v>
      </c>
    </row>
    <row r="623" spans="1:8" ht="51">
      <c r="A623" s="179" t="s">
        <v>666</v>
      </c>
      <c r="B623" s="166">
        <v>231</v>
      </c>
      <c r="C623" s="19">
        <v>7</v>
      </c>
      <c r="D623" s="20">
        <v>2</v>
      </c>
      <c r="E623" s="167">
        <v>5225601</v>
      </c>
      <c r="F623" s="168" t="s">
        <v>486</v>
      </c>
      <c r="G623" s="187">
        <v>327.5</v>
      </c>
      <c r="H623" s="191">
        <v>0</v>
      </c>
    </row>
    <row r="624" spans="1:8" ht="51">
      <c r="A624" s="179" t="s">
        <v>667</v>
      </c>
      <c r="B624" s="166">
        <v>231</v>
      </c>
      <c r="C624" s="19">
        <v>7</v>
      </c>
      <c r="D624" s="20">
        <v>2</v>
      </c>
      <c r="E624" s="167">
        <v>5225601</v>
      </c>
      <c r="F624" s="168" t="s">
        <v>486</v>
      </c>
      <c r="G624" s="187">
        <v>477.5</v>
      </c>
      <c r="H624" s="191">
        <v>0</v>
      </c>
    </row>
    <row r="625" spans="1:8" ht="51">
      <c r="A625" s="179" t="s">
        <v>668</v>
      </c>
      <c r="B625" s="166">
        <v>231</v>
      </c>
      <c r="C625" s="19">
        <v>7</v>
      </c>
      <c r="D625" s="20">
        <v>2</v>
      </c>
      <c r="E625" s="167">
        <v>5225601</v>
      </c>
      <c r="F625" s="168" t="s">
        <v>486</v>
      </c>
      <c r="G625" s="187">
        <v>282.5</v>
      </c>
      <c r="H625" s="191">
        <v>0</v>
      </c>
    </row>
    <row r="626" spans="1:8" ht="51">
      <c r="A626" s="179" t="s">
        <v>669</v>
      </c>
      <c r="B626" s="166">
        <v>231</v>
      </c>
      <c r="C626" s="19">
        <v>7</v>
      </c>
      <c r="D626" s="20">
        <v>2</v>
      </c>
      <c r="E626" s="167">
        <v>5225601</v>
      </c>
      <c r="F626" s="168" t="s">
        <v>486</v>
      </c>
      <c r="G626" s="187">
        <v>327.5</v>
      </c>
      <c r="H626" s="191">
        <v>0</v>
      </c>
    </row>
    <row r="627" spans="1:8" ht="51">
      <c r="A627" s="179" t="s">
        <v>670</v>
      </c>
      <c r="B627" s="166">
        <v>231</v>
      </c>
      <c r="C627" s="19">
        <v>7</v>
      </c>
      <c r="D627" s="20">
        <v>2</v>
      </c>
      <c r="E627" s="167">
        <v>5225601</v>
      </c>
      <c r="F627" s="168" t="s">
        <v>486</v>
      </c>
      <c r="G627" s="187">
        <v>535</v>
      </c>
      <c r="H627" s="191">
        <v>0</v>
      </c>
    </row>
    <row r="628" spans="1:8" ht="51">
      <c r="A628" s="179" t="s">
        <v>671</v>
      </c>
      <c r="B628" s="166">
        <v>231</v>
      </c>
      <c r="C628" s="19">
        <v>7</v>
      </c>
      <c r="D628" s="20">
        <v>2</v>
      </c>
      <c r="E628" s="167">
        <v>5225601</v>
      </c>
      <c r="F628" s="168" t="s">
        <v>486</v>
      </c>
      <c r="G628" s="187">
        <v>392.5</v>
      </c>
      <c r="H628" s="191">
        <v>0</v>
      </c>
    </row>
    <row r="629" spans="1:8" ht="38.25">
      <c r="A629" s="180" t="s">
        <v>649</v>
      </c>
      <c r="B629" s="169">
        <v>231</v>
      </c>
      <c r="C629" s="21">
        <v>7</v>
      </c>
      <c r="D629" s="22">
        <v>2</v>
      </c>
      <c r="E629" s="170">
        <v>5225602</v>
      </c>
      <c r="F629" s="171">
        <v>0</v>
      </c>
      <c r="G629" s="188">
        <v>4084.7</v>
      </c>
      <c r="H629" s="192">
        <v>0</v>
      </c>
    </row>
    <row r="630" spans="1:8" ht="25.5">
      <c r="A630" s="179" t="s">
        <v>346</v>
      </c>
      <c r="B630" s="166">
        <v>231</v>
      </c>
      <c r="C630" s="19">
        <v>7</v>
      </c>
      <c r="D630" s="20">
        <v>2</v>
      </c>
      <c r="E630" s="167">
        <v>5225602</v>
      </c>
      <c r="F630" s="168" t="s">
        <v>486</v>
      </c>
      <c r="G630" s="187">
        <v>3985.7</v>
      </c>
      <c r="H630" s="191">
        <v>0</v>
      </c>
    </row>
    <row r="631" spans="1:8" ht="76.5">
      <c r="A631" s="179" t="s">
        <v>0</v>
      </c>
      <c r="B631" s="166">
        <v>231</v>
      </c>
      <c r="C631" s="19">
        <v>7</v>
      </c>
      <c r="D631" s="20">
        <v>2</v>
      </c>
      <c r="E631" s="167">
        <v>5225602</v>
      </c>
      <c r="F631" s="168" t="s">
        <v>486</v>
      </c>
      <c r="G631" s="187">
        <v>20.8</v>
      </c>
      <c r="H631" s="191">
        <v>0</v>
      </c>
    </row>
    <row r="632" spans="1:8" ht="76.5">
      <c r="A632" s="179" t="s">
        <v>1</v>
      </c>
      <c r="B632" s="166">
        <v>231</v>
      </c>
      <c r="C632" s="19">
        <v>7</v>
      </c>
      <c r="D632" s="20">
        <v>2</v>
      </c>
      <c r="E632" s="167">
        <v>5225602</v>
      </c>
      <c r="F632" s="168" t="s">
        <v>486</v>
      </c>
      <c r="G632" s="187">
        <v>504.5</v>
      </c>
      <c r="H632" s="191">
        <v>0</v>
      </c>
    </row>
    <row r="633" spans="1:8" ht="76.5">
      <c r="A633" s="179" t="s">
        <v>2</v>
      </c>
      <c r="B633" s="166">
        <v>231</v>
      </c>
      <c r="C633" s="19">
        <v>7</v>
      </c>
      <c r="D633" s="20">
        <v>2</v>
      </c>
      <c r="E633" s="167">
        <v>5225602</v>
      </c>
      <c r="F633" s="168" t="s">
        <v>486</v>
      </c>
      <c r="G633" s="187">
        <v>1361.4</v>
      </c>
      <c r="H633" s="191">
        <v>0</v>
      </c>
    </row>
    <row r="634" spans="1:8" ht="76.5">
      <c r="A634" s="179" t="s">
        <v>3</v>
      </c>
      <c r="B634" s="166">
        <v>231</v>
      </c>
      <c r="C634" s="19">
        <v>7</v>
      </c>
      <c r="D634" s="20">
        <v>2</v>
      </c>
      <c r="E634" s="167">
        <v>5225602</v>
      </c>
      <c r="F634" s="168" t="s">
        <v>486</v>
      </c>
      <c r="G634" s="187">
        <v>1401.6</v>
      </c>
      <c r="H634" s="191">
        <v>0</v>
      </c>
    </row>
    <row r="635" spans="1:8" ht="76.5">
      <c r="A635" s="179" t="s">
        <v>4</v>
      </c>
      <c r="B635" s="166">
        <v>231</v>
      </c>
      <c r="C635" s="19">
        <v>7</v>
      </c>
      <c r="D635" s="20">
        <v>2</v>
      </c>
      <c r="E635" s="167">
        <v>5225602</v>
      </c>
      <c r="F635" s="168" t="s">
        <v>486</v>
      </c>
      <c r="G635" s="187">
        <v>193.5</v>
      </c>
      <c r="H635" s="191">
        <v>0</v>
      </c>
    </row>
    <row r="636" spans="1:8" ht="76.5">
      <c r="A636" s="179" t="s">
        <v>5</v>
      </c>
      <c r="B636" s="166">
        <v>231</v>
      </c>
      <c r="C636" s="19">
        <v>7</v>
      </c>
      <c r="D636" s="20">
        <v>2</v>
      </c>
      <c r="E636" s="167">
        <v>5225602</v>
      </c>
      <c r="F636" s="168" t="s">
        <v>486</v>
      </c>
      <c r="G636" s="187">
        <v>146.6</v>
      </c>
      <c r="H636" s="191">
        <v>0</v>
      </c>
    </row>
    <row r="637" spans="1:8" ht="76.5">
      <c r="A637" s="179" t="s">
        <v>6</v>
      </c>
      <c r="B637" s="166">
        <v>231</v>
      </c>
      <c r="C637" s="19">
        <v>7</v>
      </c>
      <c r="D637" s="20">
        <v>2</v>
      </c>
      <c r="E637" s="167">
        <v>5225602</v>
      </c>
      <c r="F637" s="168" t="s">
        <v>486</v>
      </c>
      <c r="G637" s="187">
        <v>357.3</v>
      </c>
      <c r="H637" s="191">
        <v>0</v>
      </c>
    </row>
    <row r="638" spans="1:8" ht="25.5">
      <c r="A638" s="179" t="s">
        <v>643</v>
      </c>
      <c r="B638" s="166">
        <v>231</v>
      </c>
      <c r="C638" s="19">
        <v>7</v>
      </c>
      <c r="D638" s="20">
        <v>2</v>
      </c>
      <c r="E638" s="167">
        <v>5225602</v>
      </c>
      <c r="F638" s="168" t="s">
        <v>644</v>
      </c>
      <c r="G638" s="187">
        <v>99</v>
      </c>
      <c r="H638" s="191">
        <v>0</v>
      </c>
    </row>
    <row r="639" spans="1:8" ht="63.75">
      <c r="A639" s="179" t="s">
        <v>7</v>
      </c>
      <c r="B639" s="166">
        <v>231</v>
      </c>
      <c r="C639" s="19">
        <v>7</v>
      </c>
      <c r="D639" s="20">
        <v>2</v>
      </c>
      <c r="E639" s="167">
        <v>5225602</v>
      </c>
      <c r="F639" s="168" t="s">
        <v>644</v>
      </c>
      <c r="G639" s="187">
        <v>99</v>
      </c>
      <c r="H639" s="191">
        <v>0</v>
      </c>
    </row>
    <row r="640" spans="1:8" ht="25.5">
      <c r="A640" s="179" t="s">
        <v>459</v>
      </c>
      <c r="B640" s="166">
        <v>231</v>
      </c>
      <c r="C640" s="19">
        <v>7</v>
      </c>
      <c r="D640" s="20">
        <v>2</v>
      </c>
      <c r="E640" s="167">
        <v>7950000</v>
      </c>
      <c r="F640" s="168">
        <v>0</v>
      </c>
      <c r="G640" s="187">
        <v>12307.766800000001</v>
      </c>
      <c r="H640" s="191">
        <v>0</v>
      </c>
    </row>
    <row r="641" spans="1:8" ht="25.5">
      <c r="A641" s="180" t="s">
        <v>8</v>
      </c>
      <c r="B641" s="169">
        <v>231</v>
      </c>
      <c r="C641" s="21">
        <v>7</v>
      </c>
      <c r="D641" s="22">
        <v>2</v>
      </c>
      <c r="E641" s="170">
        <v>7951101</v>
      </c>
      <c r="F641" s="171">
        <v>0</v>
      </c>
      <c r="G641" s="188">
        <v>2625.3</v>
      </c>
      <c r="H641" s="192">
        <v>0</v>
      </c>
    </row>
    <row r="642" spans="1:8" ht="25.5">
      <c r="A642" s="179" t="s">
        <v>346</v>
      </c>
      <c r="B642" s="166">
        <v>231</v>
      </c>
      <c r="C642" s="19">
        <v>7</v>
      </c>
      <c r="D642" s="20">
        <v>2</v>
      </c>
      <c r="E642" s="167">
        <v>7951101</v>
      </c>
      <c r="F642" s="168" t="s">
        <v>486</v>
      </c>
      <c r="G642" s="187">
        <v>2625.3</v>
      </c>
      <c r="H642" s="191">
        <v>0</v>
      </c>
    </row>
    <row r="643" spans="1:8" ht="38.25">
      <c r="A643" s="180" t="s">
        <v>659</v>
      </c>
      <c r="B643" s="169">
        <v>231</v>
      </c>
      <c r="C643" s="21">
        <v>7</v>
      </c>
      <c r="D643" s="22">
        <v>2</v>
      </c>
      <c r="E643" s="170">
        <v>7951102</v>
      </c>
      <c r="F643" s="171">
        <v>0</v>
      </c>
      <c r="G643" s="188">
        <v>9682.4668</v>
      </c>
      <c r="H643" s="192">
        <v>0</v>
      </c>
    </row>
    <row r="644" spans="1:8" ht="25.5">
      <c r="A644" s="179" t="s">
        <v>346</v>
      </c>
      <c r="B644" s="166">
        <v>231</v>
      </c>
      <c r="C644" s="19">
        <v>7</v>
      </c>
      <c r="D644" s="20">
        <v>2</v>
      </c>
      <c r="E644" s="167">
        <v>7951102</v>
      </c>
      <c r="F644" s="168" t="s">
        <v>486</v>
      </c>
      <c r="G644" s="187">
        <v>9336.0668</v>
      </c>
      <c r="H644" s="191">
        <v>0</v>
      </c>
    </row>
    <row r="645" spans="1:8" ht="25.5">
      <c r="A645" s="179" t="s">
        <v>643</v>
      </c>
      <c r="B645" s="166">
        <v>231</v>
      </c>
      <c r="C645" s="19">
        <v>7</v>
      </c>
      <c r="D645" s="20">
        <v>2</v>
      </c>
      <c r="E645" s="167">
        <v>7951102</v>
      </c>
      <c r="F645" s="168" t="s">
        <v>644</v>
      </c>
      <c r="G645" s="187">
        <v>346.4</v>
      </c>
      <c r="H645" s="191">
        <v>0</v>
      </c>
    </row>
    <row r="646" spans="1:8" ht="12.75">
      <c r="A646" s="180" t="s">
        <v>225</v>
      </c>
      <c r="B646" s="169">
        <v>231</v>
      </c>
      <c r="C646" s="21">
        <v>7</v>
      </c>
      <c r="D646" s="22">
        <v>7</v>
      </c>
      <c r="E646" s="170">
        <v>0</v>
      </c>
      <c r="F646" s="171">
        <v>0</v>
      </c>
      <c r="G646" s="188">
        <v>61745.741</v>
      </c>
      <c r="H646" s="192">
        <v>5601.5</v>
      </c>
    </row>
    <row r="647" spans="1:8" ht="25.5">
      <c r="A647" s="179" t="s">
        <v>9</v>
      </c>
      <c r="B647" s="166">
        <v>231</v>
      </c>
      <c r="C647" s="19">
        <v>7</v>
      </c>
      <c r="D647" s="20">
        <v>7</v>
      </c>
      <c r="E647" s="167">
        <v>4310000</v>
      </c>
      <c r="F647" s="168">
        <v>0</v>
      </c>
      <c r="G647" s="187">
        <v>44970.641</v>
      </c>
      <c r="H647" s="191">
        <v>0</v>
      </c>
    </row>
    <row r="648" spans="1:8" ht="25.5">
      <c r="A648" s="180" t="s">
        <v>475</v>
      </c>
      <c r="B648" s="169">
        <v>231</v>
      </c>
      <c r="C648" s="21">
        <v>7</v>
      </c>
      <c r="D648" s="22">
        <v>7</v>
      </c>
      <c r="E648" s="170">
        <v>4319900</v>
      </c>
      <c r="F648" s="171">
        <v>0</v>
      </c>
      <c r="G648" s="188">
        <v>44970.641</v>
      </c>
      <c r="H648" s="192">
        <v>0</v>
      </c>
    </row>
    <row r="649" spans="1:8" ht="25.5">
      <c r="A649" s="179" t="s">
        <v>444</v>
      </c>
      <c r="B649" s="166">
        <v>231</v>
      </c>
      <c r="C649" s="19">
        <v>7</v>
      </c>
      <c r="D649" s="20">
        <v>7</v>
      </c>
      <c r="E649" s="167">
        <v>4319900</v>
      </c>
      <c r="F649" s="168" t="s">
        <v>445</v>
      </c>
      <c r="G649" s="187">
        <v>8.5</v>
      </c>
      <c r="H649" s="191">
        <v>0</v>
      </c>
    </row>
    <row r="650" spans="1:8" ht="25.5">
      <c r="A650" s="179" t="s">
        <v>448</v>
      </c>
      <c r="B650" s="166">
        <v>231</v>
      </c>
      <c r="C650" s="19">
        <v>7</v>
      </c>
      <c r="D650" s="20">
        <v>7</v>
      </c>
      <c r="E650" s="167">
        <v>4319900</v>
      </c>
      <c r="F650" s="168" t="s">
        <v>449</v>
      </c>
      <c r="G650" s="187">
        <v>144.6</v>
      </c>
      <c r="H650" s="191">
        <v>0</v>
      </c>
    </row>
    <row r="651" spans="1:8" ht="25.5">
      <c r="A651" s="179" t="s">
        <v>346</v>
      </c>
      <c r="B651" s="166">
        <v>231</v>
      </c>
      <c r="C651" s="19">
        <v>7</v>
      </c>
      <c r="D651" s="20">
        <v>7</v>
      </c>
      <c r="E651" s="167">
        <v>4319900</v>
      </c>
      <c r="F651" s="168" t="s">
        <v>486</v>
      </c>
      <c r="G651" s="187">
        <v>576.071</v>
      </c>
      <c r="H651" s="191">
        <v>0</v>
      </c>
    </row>
    <row r="652" spans="1:8" ht="76.5">
      <c r="A652" s="179" t="s">
        <v>570</v>
      </c>
      <c r="B652" s="166">
        <v>231</v>
      </c>
      <c r="C652" s="19">
        <v>7</v>
      </c>
      <c r="D652" s="20">
        <v>7</v>
      </c>
      <c r="E652" s="167">
        <v>4319900</v>
      </c>
      <c r="F652" s="168" t="s">
        <v>571</v>
      </c>
      <c r="G652" s="187">
        <v>35241.6</v>
      </c>
      <c r="H652" s="191">
        <v>0</v>
      </c>
    </row>
    <row r="653" spans="1:8" ht="25.5">
      <c r="A653" s="179" t="s">
        <v>643</v>
      </c>
      <c r="B653" s="166">
        <v>231</v>
      </c>
      <c r="C653" s="19">
        <v>7</v>
      </c>
      <c r="D653" s="20">
        <v>7</v>
      </c>
      <c r="E653" s="167">
        <v>4319900</v>
      </c>
      <c r="F653" s="168" t="s">
        <v>644</v>
      </c>
      <c r="G653" s="187">
        <v>8999.87</v>
      </c>
      <c r="H653" s="191">
        <v>0</v>
      </c>
    </row>
    <row r="654" spans="1:8" ht="25.5">
      <c r="A654" s="179" t="s">
        <v>10</v>
      </c>
      <c r="B654" s="166">
        <v>231</v>
      </c>
      <c r="C654" s="19">
        <v>7</v>
      </c>
      <c r="D654" s="20">
        <v>7</v>
      </c>
      <c r="E654" s="167">
        <v>4320000</v>
      </c>
      <c r="F654" s="168">
        <v>0</v>
      </c>
      <c r="G654" s="187">
        <v>10508.5</v>
      </c>
      <c r="H654" s="191">
        <v>5601.5</v>
      </c>
    </row>
    <row r="655" spans="1:8" ht="12.75">
      <c r="A655" s="180" t="s">
        <v>11</v>
      </c>
      <c r="B655" s="169">
        <v>231</v>
      </c>
      <c r="C655" s="21">
        <v>7</v>
      </c>
      <c r="D655" s="22">
        <v>7</v>
      </c>
      <c r="E655" s="170">
        <v>4320200</v>
      </c>
      <c r="F655" s="171">
        <v>0</v>
      </c>
      <c r="G655" s="188">
        <v>10508.5</v>
      </c>
      <c r="H655" s="192">
        <v>5601.5</v>
      </c>
    </row>
    <row r="656" spans="1:8" ht="25.5">
      <c r="A656" s="179" t="s">
        <v>448</v>
      </c>
      <c r="B656" s="166">
        <v>231</v>
      </c>
      <c r="C656" s="19">
        <v>7</v>
      </c>
      <c r="D656" s="20">
        <v>7</v>
      </c>
      <c r="E656" s="167">
        <v>4320200</v>
      </c>
      <c r="F656" s="168" t="s">
        <v>449</v>
      </c>
      <c r="G656" s="187">
        <v>5601.5</v>
      </c>
      <c r="H656" s="191">
        <v>5601.5</v>
      </c>
    </row>
    <row r="657" spans="1:8" ht="25.5">
      <c r="A657" s="179" t="s">
        <v>346</v>
      </c>
      <c r="B657" s="166">
        <v>231</v>
      </c>
      <c r="C657" s="19">
        <v>7</v>
      </c>
      <c r="D657" s="20">
        <v>7</v>
      </c>
      <c r="E657" s="167">
        <v>4320200</v>
      </c>
      <c r="F657" s="168" t="s">
        <v>486</v>
      </c>
      <c r="G657" s="187">
        <v>4372</v>
      </c>
      <c r="H657" s="191">
        <v>0</v>
      </c>
    </row>
    <row r="658" spans="1:8" ht="25.5">
      <c r="A658" s="179" t="s">
        <v>643</v>
      </c>
      <c r="B658" s="166">
        <v>231</v>
      </c>
      <c r="C658" s="19">
        <v>7</v>
      </c>
      <c r="D658" s="20">
        <v>7</v>
      </c>
      <c r="E658" s="167">
        <v>4320200</v>
      </c>
      <c r="F658" s="168" t="s">
        <v>644</v>
      </c>
      <c r="G658" s="187">
        <v>535</v>
      </c>
      <c r="H658" s="191">
        <v>0</v>
      </c>
    </row>
    <row r="659" spans="1:8" ht="12.75">
      <c r="A659" s="179" t="s">
        <v>456</v>
      </c>
      <c r="B659" s="166">
        <v>231</v>
      </c>
      <c r="C659" s="19">
        <v>7</v>
      </c>
      <c r="D659" s="20">
        <v>7</v>
      </c>
      <c r="E659" s="167">
        <v>5220000</v>
      </c>
      <c r="F659" s="168">
        <v>0</v>
      </c>
      <c r="G659" s="187">
        <v>225.5</v>
      </c>
      <c r="H659" s="191">
        <v>0</v>
      </c>
    </row>
    <row r="660" spans="1:8" ht="38.25">
      <c r="A660" s="180" t="s">
        <v>12</v>
      </c>
      <c r="B660" s="169">
        <v>231</v>
      </c>
      <c r="C660" s="21">
        <v>7</v>
      </c>
      <c r="D660" s="22">
        <v>7</v>
      </c>
      <c r="E660" s="170">
        <v>5220101</v>
      </c>
      <c r="F660" s="171">
        <v>0</v>
      </c>
      <c r="G660" s="188">
        <v>225.5</v>
      </c>
      <c r="H660" s="192">
        <v>0</v>
      </c>
    </row>
    <row r="661" spans="1:8" ht="25.5">
      <c r="A661" s="179" t="s">
        <v>643</v>
      </c>
      <c r="B661" s="166">
        <v>231</v>
      </c>
      <c r="C661" s="19">
        <v>7</v>
      </c>
      <c r="D661" s="20">
        <v>7</v>
      </c>
      <c r="E661" s="167">
        <v>5220101</v>
      </c>
      <c r="F661" s="168" t="s">
        <v>644</v>
      </c>
      <c r="G661" s="187">
        <v>225.5</v>
      </c>
      <c r="H661" s="191">
        <v>0</v>
      </c>
    </row>
    <row r="662" spans="1:8" ht="51">
      <c r="A662" s="179" t="s">
        <v>13</v>
      </c>
      <c r="B662" s="166">
        <v>231</v>
      </c>
      <c r="C662" s="19">
        <v>7</v>
      </c>
      <c r="D662" s="20">
        <v>7</v>
      </c>
      <c r="E662" s="167">
        <v>5220101</v>
      </c>
      <c r="F662" s="168" t="s">
        <v>644</v>
      </c>
      <c r="G662" s="187">
        <v>225.5</v>
      </c>
      <c r="H662" s="191">
        <v>0</v>
      </c>
    </row>
    <row r="663" spans="1:8" ht="25.5">
      <c r="A663" s="179" t="s">
        <v>459</v>
      </c>
      <c r="B663" s="166">
        <v>231</v>
      </c>
      <c r="C663" s="19">
        <v>7</v>
      </c>
      <c r="D663" s="20">
        <v>7</v>
      </c>
      <c r="E663" s="167">
        <v>7950000</v>
      </c>
      <c r="F663" s="168">
        <v>0</v>
      </c>
      <c r="G663" s="187">
        <v>6041.1</v>
      </c>
      <c r="H663" s="191">
        <v>0</v>
      </c>
    </row>
    <row r="664" spans="1:8" ht="51">
      <c r="A664" s="180" t="s">
        <v>14</v>
      </c>
      <c r="B664" s="169">
        <v>231</v>
      </c>
      <c r="C664" s="21">
        <v>7</v>
      </c>
      <c r="D664" s="22">
        <v>7</v>
      </c>
      <c r="E664" s="170">
        <v>7952100</v>
      </c>
      <c r="F664" s="171">
        <v>0</v>
      </c>
      <c r="G664" s="188">
        <v>6041.1</v>
      </c>
      <c r="H664" s="192">
        <v>0</v>
      </c>
    </row>
    <row r="665" spans="1:8" ht="25.5">
      <c r="A665" s="179" t="s">
        <v>444</v>
      </c>
      <c r="B665" s="166">
        <v>231</v>
      </c>
      <c r="C665" s="19">
        <v>7</v>
      </c>
      <c r="D665" s="20">
        <v>7</v>
      </c>
      <c r="E665" s="167">
        <v>7952100</v>
      </c>
      <c r="F665" s="168" t="s">
        <v>445</v>
      </c>
      <c r="G665" s="187">
        <v>22.5</v>
      </c>
      <c r="H665" s="191">
        <v>0</v>
      </c>
    </row>
    <row r="666" spans="1:8" ht="25.5">
      <c r="A666" s="179" t="s">
        <v>446</v>
      </c>
      <c r="B666" s="166">
        <v>231</v>
      </c>
      <c r="C666" s="19">
        <v>7</v>
      </c>
      <c r="D666" s="20">
        <v>7</v>
      </c>
      <c r="E666" s="167">
        <v>7952100</v>
      </c>
      <c r="F666" s="168" t="s">
        <v>447</v>
      </c>
      <c r="G666" s="187">
        <v>26</v>
      </c>
      <c r="H666" s="191">
        <v>0</v>
      </c>
    </row>
    <row r="667" spans="1:8" ht="25.5">
      <c r="A667" s="179" t="s">
        <v>448</v>
      </c>
      <c r="B667" s="166">
        <v>231</v>
      </c>
      <c r="C667" s="19">
        <v>7</v>
      </c>
      <c r="D667" s="20">
        <v>7</v>
      </c>
      <c r="E667" s="167">
        <v>7952100</v>
      </c>
      <c r="F667" s="168" t="s">
        <v>449</v>
      </c>
      <c r="G667" s="187">
        <v>2429.6</v>
      </c>
      <c r="H667" s="191">
        <v>0</v>
      </c>
    </row>
    <row r="668" spans="1:8" ht="25.5">
      <c r="A668" s="179" t="s">
        <v>346</v>
      </c>
      <c r="B668" s="166">
        <v>231</v>
      </c>
      <c r="C668" s="19">
        <v>7</v>
      </c>
      <c r="D668" s="20">
        <v>7</v>
      </c>
      <c r="E668" s="167">
        <v>7952100</v>
      </c>
      <c r="F668" s="168" t="s">
        <v>486</v>
      </c>
      <c r="G668" s="187">
        <v>3058</v>
      </c>
      <c r="H668" s="191">
        <v>0</v>
      </c>
    </row>
    <row r="669" spans="1:8" ht="25.5">
      <c r="A669" s="179" t="s">
        <v>643</v>
      </c>
      <c r="B669" s="166">
        <v>231</v>
      </c>
      <c r="C669" s="19">
        <v>7</v>
      </c>
      <c r="D669" s="20">
        <v>7</v>
      </c>
      <c r="E669" s="167">
        <v>7952100</v>
      </c>
      <c r="F669" s="168" t="s">
        <v>644</v>
      </c>
      <c r="G669" s="187">
        <v>505</v>
      </c>
      <c r="H669" s="191">
        <v>0</v>
      </c>
    </row>
    <row r="670" spans="1:8" ht="12.75">
      <c r="A670" s="180" t="s">
        <v>226</v>
      </c>
      <c r="B670" s="169">
        <v>231</v>
      </c>
      <c r="C670" s="21">
        <v>7</v>
      </c>
      <c r="D670" s="22">
        <v>9</v>
      </c>
      <c r="E670" s="170">
        <v>0</v>
      </c>
      <c r="F670" s="171">
        <v>0</v>
      </c>
      <c r="G670" s="188">
        <v>54127.9945</v>
      </c>
      <c r="H670" s="192">
        <v>0</v>
      </c>
    </row>
    <row r="671" spans="1:8" ht="51">
      <c r="A671" s="179" t="s">
        <v>439</v>
      </c>
      <c r="B671" s="166">
        <v>231</v>
      </c>
      <c r="C671" s="19">
        <v>7</v>
      </c>
      <c r="D671" s="20">
        <v>9</v>
      </c>
      <c r="E671" s="167">
        <v>20000</v>
      </c>
      <c r="F671" s="168">
        <v>0</v>
      </c>
      <c r="G671" s="187">
        <v>36784.4</v>
      </c>
      <c r="H671" s="191">
        <v>0</v>
      </c>
    </row>
    <row r="672" spans="1:8" ht="12.75">
      <c r="A672" s="180" t="s">
        <v>443</v>
      </c>
      <c r="B672" s="169">
        <v>231</v>
      </c>
      <c r="C672" s="21">
        <v>7</v>
      </c>
      <c r="D672" s="22">
        <v>9</v>
      </c>
      <c r="E672" s="170">
        <v>20400</v>
      </c>
      <c r="F672" s="171">
        <v>0</v>
      </c>
      <c r="G672" s="188">
        <v>36784.4</v>
      </c>
      <c r="H672" s="192">
        <v>0</v>
      </c>
    </row>
    <row r="673" spans="1:8" ht="12.75">
      <c r="A673" s="179" t="s">
        <v>441</v>
      </c>
      <c r="B673" s="166">
        <v>231</v>
      </c>
      <c r="C673" s="19">
        <v>7</v>
      </c>
      <c r="D673" s="20">
        <v>9</v>
      </c>
      <c r="E673" s="167">
        <v>20400</v>
      </c>
      <c r="F673" s="168" t="s">
        <v>442</v>
      </c>
      <c r="G673" s="187">
        <v>32332.7</v>
      </c>
      <c r="H673" s="191">
        <v>0</v>
      </c>
    </row>
    <row r="674" spans="1:8" ht="25.5">
      <c r="A674" s="179" t="s">
        <v>444</v>
      </c>
      <c r="B674" s="166">
        <v>231</v>
      </c>
      <c r="C674" s="19">
        <v>7</v>
      </c>
      <c r="D674" s="20">
        <v>9</v>
      </c>
      <c r="E674" s="167">
        <v>20400</v>
      </c>
      <c r="F674" s="168" t="s">
        <v>445</v>
      </c>
      <c r="G674" s="187">
        <v>566.2</v>
      </c>
      <c r="H674" s="191">
        <v>0</v>
      </c>
    </row>
    <row r="675" spans="1:8" ht="25.5">
      <c r="A675" s="179" t="s">
        <v>446</v>
      </c>
      <c r="B675" s="166">
        <v>231</v>
      </c>
      <c r="C675" s="19">
        <v>7</v>
      </c>
      <c r="D675" s="20">
        <v>9</v>
      </c>
      <c r="E675" s="167">
        <v>20400</v>
      </c>
      <c r="F675" s="168" t="s">
        <v>447</v>
      </c>
      <c r="G675" s="187">
        <v>1104</v>
      </c>
      <c r="H675" s="191">
        <v>0</v>
      </c>
    </row>
    <row r="676" spans="1:8" ht="25.5">
      <c r="A676" s="179" t="s">
        <v>448</v>
      </c>
      <c r="B676" s="166">
        <v>231</v>
      </c>
      <c r="C676" s="19">
        <v>7</v>
      </c>
      <c r="D676" s="20">
        <v>9</v>
      </c>
      <c r="E676" s="167">
        <v>20400</v>
      </c>
      <c r="F676" s="168" t="s">
        <v>449</v>
      </c>
      <c r="G676" s="187">
        <v>2772.9</v>
      </c>
      <c r="H676" s="191">
        <v>0</v>
      </c>
    </row>
    <row r="677" spans="1:8" ht="12.75">
      <c r="A677" s="179" t="s">
        <v>450</v>
      </c>
      <c r="B677" s="166">
        <v>231</v>
      </c>
      <c r="C677" s="19">
        <v>7</v>
      </c>
      <c r="D677" s="20">
        <v>9</v>
      </c>
      <c r="E677" s="167">
        <v>20400</v>
      </c>
      <c r="F677" s="168" t="s">
        <v>451</v>
      </c>
      <c r="G677" s="187">
        <v>8.6</v>
      </c>
      <c r="H677" s="191">
        <v>0</v>
      </c>
    </row>
    <row r="678" spans="1:8" ht="76.5">
      <c r="A678" s="179" t="s">
        <v>15</v>
      </c>
      <c r="B678" s="166">
        <v>231</v>
      </c>
      <c r="C678" s="19">
        <v>7</v>
      </c>
      <c r="D678" s="20">
        <v>9</v>
      </c>
      <c r="E678" s="167">
        <v>4520000</v>
      </c>
      <c r="F678" s="168">
        <v>0</v>
      </c>
      <c r="G678" s="187">
        <v>12460.3</v>
      </c>
      <c r="H678" s="191">
        <v>0</v>
      </c>
    </row>
    <row r="679" spans="1:8" ht="25.5">
      <c r="A679" s="180" t="s">
        <v>475</v>
      </c>
      <c r="B679" s="169">
        <v>231</v>
      </c>
      <c r="C679" s="21">
        <v>7</v>
      </c>
      <c r="D679" s="22">
        <v>9</v>
      </c>
      <c r="E679" s="170">
        <v>4529900</v>
      </c>
      <c r="F679" s="171">
        <v>0</v>
      </c>
      <c r="G679" s="188">
        <v>12460.3</v>
      </c>
      <c r="H679" s="192">
        <v>0</v>
      </c>
    </row>
    <row r="680" spans="1:8" ht="76.5">
      <c r="A680" s="179" t="s">
        <v>570</v>
      </c>
      <c r="B680" s="166">
        <v>231</v>
      </c>
      <c r="C680" s="19">
        <v>7</v>
      </c>
      <c r="D680" s="20">
        <v>9</v>
      </c>
      <c r="E680" s="167">
        <v>4529900</v>
      </c>
      <c r="F680" s="168" t="s">
        <v>571</v>
      </c>
      <c r="G680" s="187">
        <v>11361</v>
      </c>
      <c r="H680" s="191">
        <v>0</v>
      </c>
    </row>
    <row r="681" spans="1:8" ht="25.5">
      <c r="A681" s="179" t="s">
        <v>643</v>
      </c>
      <c r="B681" s="166">
        <v>231</v>
      </c>
      <c r="C681" s="19">
        <v>7</v>
      </c>
      <c r="D681" s="20">
        <v>9</v>
      </c>
      <c r="E681" s="167">
        <v>4529900</v>
      </c>
      <c r="F681" s="168" t="s">
        <v>644</v>
      </c>
      <c r="G681" s="187">
        <v>1099.3</v>
      </c>
      <c r="H681" s="191">
        <v>0</v>
      </c>
    </row>
    <row r="682" spans="1:8" ht="12.75">
      <c r="A682" s="179" t="s">
        <v>456</v>
      </c>
      <c r="B682" s="166">
        <v>231</v>
      </c>
      <c r="C682" s="19">
        <v>7</v>
      </c>
      <c r="D682" s="20">
        <v>9</v>
      </c>
      <c r="E682" s="167">
        <v>5220000</v>
      </c>
      <c r="F682" s="168">
        <v>0</v>
      </c>
      <c r="G682" s="187">
        <v>2202.913</v>
      </c>
      <c r="H682" s="191">
        <v>0</v>
      </c>
    </row>
    <row r="683" spans="1:8" ht="51">
      <c r="A683" s="180" t="s">
        <v>16</v>
      </c>
      <c r="B683" s="169">
        <v>231</v>
      </c>
      <c r="C683" s="21">
        <v>7</v>
      </c>
      <c r="D683" s="22">
        <v>9</v>
      </c>
      <c r="E683" s="170">
        <v>5222502</v>
      </c>
      <c r="F683" s="171">
        <v>0</v>
      </c>
      <c r="G683" s="188">
        <v>498</v>
      </c>
      <c r="H683" s="192">
        <v>0</v>
      </c>
    </row>
    <row r="684" spans="1:8" ht="25.5">
      <c r="A684" s="179" t="s">
        <v>346</v>
      </c>
      <c r="B684" s="166">
        <v>231</v>
      </c>
      <c r="C684" s="19">
        <v>7</v>
      </c>
      <c r="D684" s="20">
        <v>9</v>
      </c>
      <c r="E684" s="167">
        <v>5222502</v>
      </c>
      <c r="F684" s="168" t="s">
        <v>486</v>
      </c>
      <c r="G684" s="187">
        <v>498</v>
      </c>
      <c r="H684" s="191">
        <v>0</v>
      </c>
    </row>
    <row r="685" spans="1:8" ht="76.5">
      <c r="A685" s="179" t="s">
        <v>17</v>
      </c>
      <c r="B685" s="166">
        <v>231</v>
      </c>
      <c r="C685" s="19">
        <v>7</v>
      </c>
      <c r="D685" s="20">
        <v>9</v>
      </c>
      <c r="E685" s="167">
        <v>5222502</v>
      </c>
      <c r="F685" s="168" t="s">
        <v>486</v>
      </c>
      <c r="G685" s="187">
        <v>83</v>
      </c>
      <c r="H685" s="191">
        <v>0</v>
      </c>
    </row>
    <row r="686" spans="1:8" ht="76.5">
      <c r="A686" s="179" t="s">
        <v>18</v>
      </c>
      <c r="B686" s="166">
        <v>231</v>
      </c>
      <c r="C686" s="19">
        <v>7</v>
      </c>
      <c r="D686" s="20">
        <v>9</v>
      </c>
      <c r="E686" s="167">
        <v>5222502</v>
      </c>
      <c r="F686" s="168" t="s">
        <v>486</v>
      </c>
      <c r="G686" s="187">
        <v>83</v>
      </c>
      <c r="H686" s="191">
        <v>0</v>
      </c>
    </row>
    <row r="687" spans="1:8" ht="76.5">
      <c r="A687" s="179" t="s">
        <v>19</v>
      </c>
      <c r="B687" s="166">
        <v>231</v>
      </c>
      <c r="C687" s="19">
        <v>7</v>
      </c>
      <c r="D687" s="20">
        <v>9</v>
      </c>
      <c r="E687" s="167">
        <v>5222502</v>
      </c>
      <c r="F687" s="168" t="s">
        <v>486</v>
      </c>
      <c r="G687" s="187">
        <v>83</v>
      </c>
      <c r="H687" s="191">
        <v>0</v>
      </c>
    </row>
    <row r="688" spans="1:8" ht="76.5">
      <c r="A688" s="179" t="s">
        <v>20</v>
      </c>
      <c r="B688" s="166">
        <v>231</v>
      </c>
      <c r="C688" s="19">
        <v>7</v>
      </c>
      <c r="D688" s="20">
        <v>9</v>
      </c>
      <c r="E688" s="167">
        <v>5222502</v>
      </c>
      <c r="F688" s="168" t="s">
        <v>486</v>
      </c>
      <c r="G688" s="187">
        <v>83</v>
      </c>
      <c r="H688" s="191">
        <v>0</v>
      </c>
    </row>
    <row r="689" spans="1:8" ht="76.5">
      <c r="A689" s="179" t="s">
        <v>21</v>
      </c>
      <c r="B689" s="166">
        <v>231</v>
      </c>
      <c r="C689" s="19">
        <v>7</v>
      </c>
      <c r="D689" s="20">
        <v>9</v>
      </c>
      <c r="E689" s="167">
        <v>5222502</v>
      </c>
      <c r="F689" s="168" t="s">
        <v>486</v>
      </c>
      <c r="G689" s="187">
        <v>83</v>
      </c>
      <c r="H689" s="191">
        <v>0</v>
      </c>
    </row>
    <row r="690" spans="1:8" ht="76.5">
      <c r="A690" s="179" t="s">
        <v>22</v>
      </c>
      <c r="B690" s="166">
        <v>231</v>
      </c>
      <c r="C690" s="19">
        <v>7</v>
      </c>
      <c r="D690" s="20">
        <v>9</v>
      </c>
      <c r="E690" s="167">
        <v>5222502</v>
      </c>
      <c r="F690" s="168" t="s">
        <v>486</v>
      </c>
      <c r="G690" s="187">
        <v>83</v>
      </c>
      <c r="H690" s="191">
        <v>0</v>
      </c>
    </row>
    <row r="691" spans="1:8" ht="25.5">
      <c r="A691" s="180" t="s">
        <v>664</v>
      </c>
      <c r="B691" s="169">
        <v>231</v>
      </c>
      <c r="C691" s="21">
        <v>7</v>
      </c>
      <c r="D691" s="22">
        <v>9</v>
      </c>
      <c r="E691" s="170">
        <v>5225601</v>
      </c>
      <c r="F691" s="171">
        <v>0</v>
      </c>
      <c r="G691" s="188">
        <v>1704.913</v>
      </c>
      <c r="H691" s="192">
        <v>0</v>
      </c>
    </row>
    <row r="692" spans="1:8" ht="25.5">
      <c r="A692" s="179" t="s">
        <v>444</v>
      </c>
      <c r="B692" s="166">
        <v>231</v>
      </c>
      <c r="C692" s="19">
        <v>7</v>
      </c>
      <c r="D692" s="20">
        <v>9</v>
      </c>
      <c r="E692" s="167">
        <v>5225601</v>
      </c>
      <c r="F692" s="168" t="s">
        <v>445</v>
      </c>
      <c r="G692" s="187">
        <v>19.2</v>
      </c>
      <c r="H692" s="191">
        <v>0</v>
      </c>
    </row>
    <row r="693" spans="1:8" ht="38.25">
      <c r="A693" s="179" t="s">
        <v>23</v>
      </c>
      <c r="B693" s="166">
        <v>231</v>
      </c>
      <c r="C693" s="19">
        <v>7</v>
      </c>
      <c r="D693" s="20">
        <v>9</v>
      </c>
      <c r="E693" s="167">
        <v>5225601</v>
      </c>
      <c r="F693" s="168" t="s">
        <v>445</v>
      </c>
      <c r="G693" s="187">
        <v>19.2</v>
      </c>
      <c r="H693" s="191">
        <v>0</v>
      </c>
    </row>
    <row r="694" spans="1:8" ht="25.5">
      <c r="A694" s="179" t="s">
        <v>448</v>
      </c>
      <c r="B694" s="166">
        <v>231</v>
      </c>
      <c r="C694" s="19">
        <v>7</v>
      </c>
      <c r="D694" s="20">
        <v>9</v>
      </c>
      <c r="E694" s="167">
        <v>5225601</v>
      </c>
      <c r="F694" s="168" t="s">
        <v>449</v>
      </c>
      <c r="G694" s="187">
        <v>863.5</v>
      </c>
      <c r="H694" s="191">
        <v>0</v>
      </c>
    </row>
    <row r="695" spans="1:8" ht="38.25">
      <c r="A695" s="179" t="s">
        <v>23</v>
      </c>
      <c r="B695" s="166">
        <v>231</v>
      </c>
      <c r="C695" s="19">
        <v>7</v>
      </c>
      <c r="D695" s="20">
        <v>9</v>
      </c>
      <c r="E695" s="167">
        <v>5225601</v>
      </c>
      <c r="F695" s="168" t="s">
        <v>449</v>
      </c>
      <c r="G695" s="187">
        <v>863.5</v>
      </c>
      <c r="H695" s="191">
        <v>0</v>
      </c>
    </row>
    <row r="696" spans="1:8" ht="25.5">
      <c r="A696" s="179" t="s">
        <v>346</v>
      </c>
      <c r="B696" s="166">
        <v>231</v>
      </c>
      <c r="C696" s="19">
        <v>7</v>
      </c>
      <c r="D696" s="20">
        <v>9</v>
      </c>
      <c r="E696" s="167">
        <v>5225601</v>
      </c>
      <c r="F696" s="168" t="s">
        <v>486</v>
      </c>
      <c r="G696" s="187">
        <v>359.213</v>
      </c>
      <c r="H696" s="191">
        <v>0</v>
      </c>
    </row>
    <row r="697" spans="1:8" ht="51">
      <c r="A697" s="179" t="s">
        <v>24</v>
      </c>
      <c r="B697" s="166">
        <v>231</v>
      </c>
      <c r="C697" s="19">
        <v>7</v>
      </c>
      <c r="D697" s="20">
        <v>9</v>
      </c>
      <c r="E697" s="167">
        <v>5225601</v>
      </c>
      <c r="F697" s="168" t="s">
        <v>486</v>
      </c>
      <c r="G697" s="187">
        <v>114.425</v>
      </c>
      <c r="H697" s="191">
        <v>0</v>
      </c>
    </row>
    <row r="698" spans="1:8" ht="51">
      <c r="A698" s="179" t="s">
        <v>25</v>
      </c>
      <c r="B698" s="166">
        <v>231</v>
      </c>
      <c r="C698" s="19">
        <v>7</v>
      </c>
      <c r="D698" s="20">
        <v>9</v>
      </c>
      <c r="E698" s="167">
        <v>5225601</v>
      </c>
      <c r="F698" s="168" t="s">
        <v>486</v>
      </c>
      <c r="G698" s="187">
        <v>41.988</v>
      </c>
      <c r="H698" s="191">
        <v>0</v>
      </c>
    </row>
    <row r="699" spans="1:8" ht="51">
      <c r="A699" s="179" t="s">
        <v>26</v>
      </c>
      <c r="B699" s="166">
        <v>231</v>
      </c>
      <c r="C699" s="19">
        <v>7</v>
      </c>
      <c r="D699" s="20">
        <v>9</v>
      </c>
      <c r="E699" s="167">
        <v>5225601</v>
      </c>
      <c r="F699" s="168" t="s">
        <v>486</v>
      </c>
      <c r="G699" s="187">
        <v>57</v>
      </c>
      <c r="H699" s="191">
        <v>0</v>
      </c>
    </row>
    <row r="700" spans="1:8" ht="51">
      <c r="A700" s="179" t="s">
        <v>27</v>
      </c>
      <c r="B700" s="166">
        <v>231</v>
      </c>
      <c r="C700" s="19">
        <v>7</v>
      </c>
      <c r="D700" s="20">
        <v>9</v>
      </c>
      <c r="E700" s="167">
        <v>5225601</v>
      </c>
      <c r="F700" s="168" t="s">
        <v>486</v>
      </c>
      <c r="G700" s="187">
        <v>121</v>
      </c>
      <c r="H700" s="191">
        <v>0</v>
      </c>
    </row>
    <row r="701" spans="1:8" ht="51">
      <c r="A701" s="179" t="s">
        <v>28</v>
      </c>
      <c r="B701" s="166">
        <v>231</v>
      </c>
      <c r="C701" s="19">
        <v>7</v>
      </c>
      <c r="D701" s="20">
        <v>9</v>
      </c>
      <c r="E701" s="167">
        <v>5225601</v>
      </c>
      <c r="F701" s="168" t="s">
        <v>486</v>
      </c>
      <c r="G701" s="187">
        <v>18</v>
      </c>
      <c r="H701" s="191">
        <v>0</v>
      </c>
    </row>
    <row r="702" spans="1:8" ht="51">
      <c r="A702" s="179" t="s">
        <v>29</v>
      </c>
      <c r="B702" s="166">
        <v>231</v>
      </c>
      <c r="C702" s="19">
        <v>7</v>
      </c>
      <c r="D702" s="20">
        <v>9</v>
      </c>
      <c r="E702" s="167">
        <v>5225601</v>
      </c>
      <c r="F702" s="168" t="s">
        <v>486</v>
      </c>
      <c r="G702" s="187">
        <v>6.8</v>
      </c>
      <c r="H702" s="191">
        <v>0</v>
      </c>
    </row>
    <row r="703" spans="1:8" ht="25.5">
      <c r="A703" s="179" t="s">
        <v>643</v>
      </c>
      <c r="B703" s="166">
        <v>231</v>
      </c>
      <c r="C703" s="19">
        <v>7</v>
      </c>
      <c r="D703" s="20">
        <v>9</v>
      </c>
      <c r="E703" s="167">
        <v>5225601</v>
      </c>
      <c r="F703" s="168" t="s">
        <v>644</v>
      </c>
      <c r="G703" s="187">
        <v>463</v>
      </c>
      <c r="H703" s="191">
        <v>0</v>
      </c>
    </row>
    <row r="704" spans="1:8" ht="63.75">
      <c r="A704" s="179" t="s">
        <v>30</v>
      </c>
      <c r="B704" s="166">
        <v>231</v>
      </c>
      <c r="C704" s="19">
        <v>7</v>
      </c>
      <c r="D704" s="20">
        <v>9</v>
      </c>
      <c r="E704" s="167">
        <v>5225601</v>
      </c>
      <c r="F704" s="168" t="s">
        <v>644</v>
      </c>
      <c r="G704" s="187">
        <v>463</v>
      </c>
      <c r="H704" s="191">
        <v>0</v>
      </c>
    </row>
    <row r="705" spans="1:8" ht="25.5">
      <c r="A705" s="179" t="s">
        <v>459</v>
      </c>
      <c r="B705" s="166">
        <v>231</v>
      </c>
      <c r="C705" s="19">
        <v>7</v>
      </c>
      <c r="D705" s="20">
        <v>9</v>
      </c>
      <c r="E705" s="167">
        <v>7950000</v>
      </c>
      <c r="F705" s="168">
        <v>0</v>
      </c>
      <c r="G705" s="187">
        <v>2680.3815</v>
      </c>
      <c r="H705" s="191">
        <v>0</v>
      </c>
    </row>
    <row r="706" spans="1:8" ht="25.5">
      <c r="A706" s="180" t="s">
        <v>8</v>
      </c>
      <c r="B706" s="169">
        <v>231</v>
      </c>
      <c r="C706" s="21">
        <v>7</v>
      </c>
      <c r="D706" s="22">
        <v>9</v>
      </c>
      <c r="E706" s="170">
        <v>7951101</v>
      </c>
      <c r="F706" s="171">
        <v>0</v>
      </c>
      <c r="G706" s="188">
        <v>2480.3815</v>
      </c>
      <c r="H706" s="192">
        <v>0</v>
      </c>
    </row>
    <row r="707" spans="1:8" ht="25.5">
      <c r="A707" s="179" t="s">
        <v>444</v>
      </c>
      <c r="B707" s="166">
        <v>231</v>
      </c>
      <c r="C707" s="19">
        <v>7</v>
      </c>
      <c r="D707" s="20">
        <v>9</v>
      </c>
      <c r="E707" s="167">
        <v>7951101</v>
      </c>
      <c r="F707" s="168" t="s">
        <v>445</v>
      </c>
      <c r="G707" s="187">
        <v>22.5</v>
      </c>
      <c r="H707" s="191">
        <v>0</v>
      </c>
    </row>
    <row r="708" spans="1:8" ht="25.5">
      <c r="A708" s="179" t="s">
        <v>446</v>
      </c>
      <c r="B708" s="166">
        <v>231</v>
      </c>
      <c r="C708" s="19">
        <v>7</v>
      </c>
      <c r="D708" s="20">
        <v>9</v>
      </c>
      <c r="E708" s="167">
        <v>7951101</v>
      </c>
      <c r="F708" s="168" t="s">
        <v>447</v>
      </c>
      <c r="G708" s="187">
        <v>28</v>
      </c>
      <c r="H708" s="191">
        <v>0</v>
      </c>
    </row>
    <row r="709" spans="1:8" ht="25.5">
      <c r="A709" s="179" t="s">
        <v>448</v>
      </c>
      <c r="B709" s="166">
        <v>231</v>
      </c>
      <c r="C709" s="19">
        <v>7</v>
      </c>
      <c r="D709" s="20">
        <v>9</v>
      </c>
      <c r="E709" s="167">
        <v>7951101</v>
      </c>
      <c r="F709" s="168" t="s">
        <v>449</v>
      </c>
      <c r="G709" s="187">
        <v>1113.1815</v>
      </c>
      <c r="H709" s="191">
        <v>0</v>
      </c>
    </row>
    <row r="710" spans="1:8" ht="25.5">
      <c r="A710" s="179" t="s">
        <v>346</v>
      </c>
      <c r="B710" s="166">
        <v>231</v>
      </c>
      <c r="C710" s="19">
        <v>7</v>
      </c>
      <c r="D710" s="20">
        <v>9</v>
      </c>
      <c r="E710" s="167">
        <v>7951101</v>
      </c>
      <c r="F710" s="168" t="s">
        <v>486</v>
      </c>
      <c r="G710" s="187">
        <v>687.9</v>
      </c>
      <c r="H710" s="191">
        <v>0</v>
      </c>
    </row>
    <row r="711" spans="1:8" ht="25.5">
      <c r="A711" s="179" t="s">
        <v>643</v>
      </c>
      <c r="B711" s="166">
        <v>231</v>
      </c>
      <c r="C711" s="19">
        <v>7</v>
      </c>
      <c r="D711" s="20">
        <v>9</v>
      </c>
      <c r="E711" s="167">
        <v>7951101</v>
      </c>
      <c r="F711" s="168" t="s">
        <v>644</v>
      </c>
      <c r="G711" s="187">
        <v>628.8</v>
      </c>
      <c r="H711" s="191">
        <v>0</v>
      </c>
    </row>
    <row r="712" spans="1:8" ht="63.75">
      <c r="A712" s="180" t="s">
        <v>567</v>
      </c>
      <c r="B712" s="169">
        <v>231</v>
      </c>
      <c r="C712" s="21">
        <v>7</v>
      </c>
      <c r="D712" s="22">
        <v>9</v>
      </c>
      <c r="E712" s="170">
        <v>7952600</v>
      </c>
      <c r="F712" s="171">
        <v>0</v>
      </c>
      <c r="G712" s="188">
        <v>200</v>
      </c>
      <c r="H712" s="192">
        <v>0</v>
      </c>
    </row>
    <row r="713" spans="1:8" ht="25.5">
      <c r="A713" s="179" t="s">
        <v>346</v>
      </c>
      <c r="B713" s="166">
        <v>231</v>
      </c>
      <c r="C713" s="19">
        <v>7</v>
      </c>
      <c r="D713" s="20">
        <v>9</v>
      </c>
      <c r="E713" s="167">
        <v>7952600</v>
      </c>
      <c r="F713" s="168" t="s">
        <v>486</v>
      </c>
      <c r="G713" s="187">
        <v>120</v>
      </c>
      <c r="H713" s="191">
        <v>0</v>
      </c>
    </row>
    <row r="714" spans="1:8" ht="25.5">
      <c r="A714" s="179" t="s">
        <v>643</v>
      </c>
      <c r="B714" s="166">
        <v>231</v>
      </c>
      <c r="C714" s="19">
        <v>7</v>
      </c>
      <c r="D714" s="20">
        <v>9</v>
      </c>
      <c r="E714" s="167">
        <v>7952600</v>
      </c>
      <c r="F714" s="168" t="s">
        <v>644</v>
      </c>
      <c r="G714" s="187">
        <v>80</v>
      </c>
      <c r="H714" s="191">
        <v>0</v>
      </c>
    </row>
    <row r="715" spans="1:8" ht="12.75">
      <c r="A715" s="179" t="s">
        <v>230</v>
      </c>
      <c r="B715" s="166">
        <v>231</v>
      </c>
      <c r="C715" s="19">
        <v>9</v>
      </c>
      <c r="D715" s="20">
        <v>0</v>
      </c>
      <c r="E715" s="167">
        <v>0</v>
      </c>
      <c r="F715" s="168">
        <v>0</v>
      </c>
      <c r="G715" s="187">
        <v>287.4</v>
      </c>
      <c r="H715" s="191">
        <v>0</v>
      </c>
    </row>
    <row r="716" spans="1:8" ht="12.75">
      <c r="A716" s="180" t="s">
        <v>236</v>
      </c>
      <c r="B716" s="169">
        <v>231</v>
      </c>
      <c r="C716" s="21">
        <v>9</v>
      </c>
      <c r="D716" s="22">
        <v>7</v>
      </c>
      <c r="E716" s="170">
        <v>0</v>
      </c>
      <c r="F716" s="171">
        <v>0</v>
      </c>
      <c r="G716" s="188">
        <v>287.4</v>
      </c>
      <c r="H716" s="192">
        <v>0</v>
      </c>
    </row>
    <row r="717" spans="1:8" ht="25.5">
      <c r="A717" s="179" t="s">
        <v>541</v>
      </c>
      <c r="B717" s="166">
        <v>231</v>
      </c>
      <c r="C717" s="19">
        <v>9</v>
      </c>
      <c r="D717" s="20">
        <v>7</v>
      </c>
      <c r="E717" s="167">
        <v>4810000</v>
      </c>
      <c r="F717" s="168">
        <v>0</v>
      </c>
      <c r="G717" s="187">
        <v>287.4</v>
      </c>
      <c r="H717" s="191">
        <v>0</v>
      </c>
    </row>
    <row r="718" spans="1:8" ht="12.75">
      <c r="A718" s="180" t="s">
        <v>542</v>
      </c>
      <c r="B718" s="169">
        <v>231</v>
      </c>
      <c r="C718" s="21">
        <v>9</v>
      </c>
      <c r="D718" s="22">
        <v>7</v>
      </c>
      <c r="E718" s="170">
        <v>4810100</v>
      </c>
      <c r="F718" s="171">
        <v>0</v>
      </c>
      <c r="G718" s="188">
        <v>287.4</v>
      </c>
      <c r="H718" s="192">
        <v>0</v>
      </c>
    </row>
    <row r="719" spans="1:8" ht="25.5">
      <c r="A719" s="179" t="s">
        <v>346</v>
      </c>
      <c r="B719" s="166">
        <v>231</v>
      </c>
      <c r="C719" s="19">
        <v>9</v>
      </c>
      <c r="D719" s="20">
        <v>7</v>
      </c>
      <c r="E719" s="167">
        <v>4810100</v>
      </c>
      <c r="F719" s="168" t="s">
        <v>486</v>
      </c>
      <c r="G719" s="187">
        <v>161</v>
      </c>
      <c r="H719" s="191">
        <v>0</v>
      </c>
    </row>
    <row r="720" spans="1:8" ht="25.5">
      <c r="A720" s="179" t="s">
        <v>643</v>
      </c>
      <c r="B720" s="166">
        <v>231</v>
      </c>
      <c r="C720" s="19">
        <v>9</v>
      </c>
      <c r="D720" s="20">
        <v>7</v>
      </c>
      <c r="E720" s="167">
        <v>4810100</v>
      </c>
      <c r="F720" s="168" t="s">
        <v>644</v>
      </c>
      <c r="G720" s="187">
        <v>126.4</v>
      </c>
      <c r="H720" s="191">
        <v>0</v>
      </c>
    </row>
    <row r="721" spans="1:8" ht="12.75">
      <c r="A721" s="179" t="s">
        <v>238</v>
      </c>
      <c r="B721" s="166">
        <v>231</v>
      </c>
      <c r="C721" s="19">
        <v>10</v>
      </c>
      <c r="D721" s="20">
        <v>0</v>
      </c>
      <c r="E721" s="167">
        <v>0</v>
      </c>
      <c r="F721" s="168">
        <v>0</v>
      </c>
      <c r="G721" s="187">
        <v>13736</v>
      </c>
      <c r="H721" s="191">
        <v>13526</v>
      </c>
    </row>
    <row r="722" spans="1:8" ht="12.75">
      <c r="A722" s="180" t="s">
        <v>241</v>
      </c>
      <c r="B722" s="169">
        <v>231</v>
      </c>
      <c r="C722" s="21">
        <v>10</v>
      </c>
      <c r="D722" s="22">
        <v>4</v>
      </c>
      <c r="E722" s="170">
        <v>0</v>
      </c>
      <c r="F722" s="171">
        <v>0</v>
      </c>
      <c r="G722" s="188">
        <v>13526</v>
      </c>
      <c r="H722" s="192">
        <v>13526</v>
      </c>
    </row>
    <row r="723" spans="1:8" ht="25.5">
      <c r="A723" s="179" t="s">
        <v>537</v>
      </c>
      <c r="B723" s="166">
        <v>231</v>
      </c>
      <c r="C723" s="19">
        <v>10</v>
      </c>
      <c r="D723" s="20">
        <v>4</v>
      </c>
      <c r="E723" s="167">
        <v>5200000</v>
      </c>
      <c r="F723" s="168">
        <v>0</v>
      </c>
      <c r="G723" s="187">
        <v>13526</v>
      </c>
      <c r="H723" s="191">
        <v>13526</v>
      </c>
    </row>
    <row r="724" spans="1:8" ht="76.5">
      <c r="A724" s="180" t="s">
        <v>31</v>
      </c>
      <c r="B724" s="169">
        <v>231</v>
      </c>
      <c r="C724" s="21">
        <v>10</v>
      </c>
      <c r="D724" s="22">
        <v>4</v>
      </c>
      <c r="E724" s="170">
        <v>5201002</v>
      </c>
      <c r="F724" s="171">
        <v>0</v>
      </c>
      <c r="G724" s="188">
        <v>13526</v>
      </c>
      <c r="H724" s="192">
        <v>13526</v>
      </c>
    </row>
    <row r="725" spans="1:8" ht="38.25">
      <c r="A725" s="179" t="s">
        <v>547</v>
      </c>
      <c r="B725" s="166">
        <v>231</v>
      </c>
      <c r="C725" s="19">
        <v>10</v>
      </c>
      <c r="D725" s="20">
        <v>4</v>
      </c>
      <c r="E725" s="167">
        <v>5201002</v>
      </c>
      <c r="F725" s="168" t="s">
        <v>548</v>
      </c>
      <c r="G725" s="187">
        <v>13526</v>
      </c>
      <c r="H725" s="191">
        <v>13526</v>
      </c>
    </row>
    <row r="726" spans="1:8" ht="12.75">
      <c r="A726" s="180" t="s">
        <v>242</v>
      </c>
      <c r="B726" s="169">
        <v>231</v>
      </c>
      <c r="C726" s="21">
        <v>10</v>
      </c>
      <c r="D726" s="22">
        <v>6</v>
      </c>
      <c r="E726" s="170">
        <v>0</v>
      </c>
      <c r="F726" s="171">
        <v>0</v>
      </c>
      <c r="G726" s="188">
        <v>210</v>
      </c>
      <c r="H726" s="192">
        <v>0</v>
      </c>
    </row>
    <row r="727" spans="1:8" ht="25.5">
      <c r="A727" s="179" t="s">
        <v>459</v>
      </c>
      <c r="B727" s="166">
        <v>231</v>
      </c>
      <c r="C727" s="19">
        <v>10</v>
      </c>
      <c r="D727" s="20">
        <v>6</v>
      </c>
      <c r="E727" s="167">
        <v>7950000</v>
      </c>
      <c r="F727" s="168">
        <v>0</v>
      </c>
      <c r="G727" s="187">
        <v>210</v>
      </c>
      <c r="H727" s="191">
        <v>0</v>
      </c>
    </row>
    <row r="728" spans="1:8" ht="38.25">
      <c r="A728" s="180" t="s">
        <v>563</v>
      </c>
      <c r="B728" s="169">
        <v>231</v>
      </c>
      <c r="C728" s="21">
        <v>10</v>
      </c>
      <c r="D728" s="22">
        <v>6</v>
      </c>
      <c r="E728" s="170">
        <v>7951900</v>
      </c>
      <c r="F728" s="171">
        <v>0</v>
      </c>
      <c r="G728" s="188">
        <v>210</v>
      </c>
      <c r="H728" s="192">
        <v>0</v>
      </c>
    </row>
    <row r="729" spans="1:8" ht="25.5">
      <c r="A729" s="179" t="s">
        <v>346</v>
      </c>
      <c r="B729" s="166">
        <v>231</v>
      </c>
      <c r="C729" s="19">
        <v>10</v>
      </c>
      <c r="D729" s="20">
        <v>6</v>
      </c>
      <c r="E729" s="167">
        <v>7951900</v>
      </c>
      <c r="F729" s="168" t="s">
        <v>486</v>
      </c>
      <c r="G729" s="187">
        <v>210</v>
      </c>
      <c r="H729" s="191">
        <v>0</v>
      </c>
    </row>
    <row r="730" spans="1:8" ht="25.5">
      <c r="A730" s="180" t="s">
        <v>32</v>
      </c>
      <c r="B730" s="169">
        <v>241</v>
      </c>
      <c r="C730" s="21">
        <v>0</v>
      </c>
      <c r="D730" s="22">
        <v>0</v>
      </c>
      <c r="E730" s="170">
        <v>0</v>
      </c>
      <c r="F730" s="171">
        <v>0</v>
      </c>
      <c r="G730" s="188">
        <v>128721.28</v>
      </c>
      <c r="H730" s="192">
        <v>0</v>
      </c>
    </row>
    <row r="731" spans="1:8" ht="12.75">
      <c r="A731" s="179" t="s">
        <v>208</v>
      </c>
      <c r="B731" s="166">
        <v>241</v>
      </c>
      <c r="C731" s="19">
        <v>4</v>
      </c>
      <c r="D731" s="20">
        <v>0</v>
      </c>
      <c r="E731" s="167">
        <v>0</v>
      </c>
      <c r="F731" s="168">
        <v>0</v>
      </c>
      <c r="G731" s="187">
        <v>385.4</v>
      </c>
      <c r="H731" s="191">
        <v>0</v>
      </c>
    </row>
    <row r="732" spans="1:8" ht="12.75">
      <c r="A732" s="180" t="s">
        <v>212</v>
      </c>
      <c r="B732" s="169">
        <v>241</v>
      </c>
      <c r="C732" s="21">
        <v>4</v>
      </c>
      <c r="D732" s="22">
        <v>10</v>
      </c>
      <c r="E732" s="170">
        <v>0</v>
      </c>
      <c r="F732" s="171">
        <v>0</v>
      </c>
      <c r="G732" s="188">
        <v>123</v>
      </c>
      <c r="H732" s="192">
        <v>0</v>
      </c>
    </row>
    <row r="733" spans="1:8" ht="25.5">
      <c r="A733" s="179" t="s">
        <v>459</v>
      </c>
      <c r="B733" s="166">
        <v>241</v>
      </c>
      <c r="C733" s="19">
        <v>4</v>
      </c>
      <c r="D733" s="20">
        <v>10</v>
      </c>
      <c r="E733" s="167">
        <v>7950000</v>
      </c>
      <c r="F733" s="168">
        <v>0</v>
      </c>
      <c r="G733" s="187">
        <v>123</v>
      </c>
      <c r="H733" s="191">
        <v>0</v>
      </c>
    </row>
    <row r="734" spans="1:8" ht="25.5">
      <c r="A734" s="180" t="s">
        <v>495</v>
      </c>
      <c r="B734" s="169">
        <v>241</v>
      </c>
      <c r="C734" s="21">
        <v>4</v>
      </c>
      <c r="D734" s="22">
        <v>10</v>
      </c>
      <c r="E734" s="170">
        <v>7950100</v>
      </c>
      <c r="F734" s="171">
        <v>0</v>
      </c>
      <c r="G734" s="188">
        <v>123</v>
      </c>
      <c r="H734" s="192">
        <v>0</v>
      </c>
    </row>
    <row r="735" spans="1:8" ht="25.5">
      <c r="A735" s="179" t="s">
        <v>446</v>
      </c>
      <c r="B735" s="166">
        <v>241</v>
      </c>
      <c r="C735" s="19">
        <v>4</v>
      </c>
      <c r="D735" s="20">
        <v>10</v>
      </c>
      <c r="E735" s="167">
        <v>7950100</v>
      </c>
      <c r="F735" s="168" t="s">
        <v>447</v>
      </c>
      <c r="G735" s="187">
        <v>93</v>
      </c>
      <c r="H735" s="191">
        <v>0</v>
      </c>
    </row>
    <row r="736" spans="1:8" ht="25.5">
      <c r="A736" s="179" t="s">
        <v>346</v>
      </c>
      <c r="B736" s="166">
        <v>241</v>
      </c>
      <c r="C736" s="19">
        <v>4</v>
      </c>
      <c r="D736" s="20">
        <v>10</v>
      </c>
      <c r="E736" s="167">
        <v>7950100</v>
      </c>
      <c r="F736" s="168" t="s">
        <v>486</v>
      </c>
      <c r="G736" s="187">
        <v>30</v>
      </c>
      <c r="H736" s="191">
        <v>0</v>
      </c>
    </row>
    <row r="737" spans="1:8" ht="25.5">
      <c r="A737" s="180" t="s">
        <v>213</v>
      </c>
      <c r="B737" s="169">
        <v>241</v>
      </c>
      <c r="C737" s="21">
        <v>4</v>
      </c>
      <c r="D737" s="22">
        <v>12</v>
      </c>
      <c r="E737" s="170">
        <v>0</v>
      </c>
      <c r="F737" s="171">
        <v>0</v>
      </c>
      <c r="G737" s="188">
        <v>262.4</v>
      </c>
      <c r="H737" s="192">
        <v>0</v>
      </c>
    </row>
    <row r="738" spans="1:8" ht="25.5">
      <c r="A738" s="179" t="s">
        <v>453</v>
      </c>
      <c r="B738" s="166">
        <v>241</v>
      </c>
      <c r="C738" s="19">
        <v>4</v>
      </c>
      <c r="D738" s="20">
        <v>12</v>
      </c>
      <c r="E738" s="167">
        <v>920000</v>
      </c>
      <c r="F738" s="168">
        <v>0</v>
      </c>
      <c r="G738" s="187">
        <v>262.4</v>
      </c>
      <c r="H738" s="191">
        <v>0</v>
      </c>
    </row>
    <row r="739" spans="1:8" ht="51">
      <c r="A739" s="180" t="s">
        <v>455</v>
      </c>
      <c r="B739" s="169">
        <v>241</v>
      </c>
      <c r="C739" s="21">
        <v>4</v>
      </c>
      <c r="D739" s="22">
        <v>12</v>
      </c>
      <c r="E739" s="170">
        <v>923400</v>
      </c>
      <c r="F739" s="171">
        <v>0</v>
      </c>
      <c r="G739" s="188">
        <v>262.4</v>
      </c>
      <c r="H739" s="192">
        <v>0</v>
      </c>
    </row>
    <row r="740" spans="1:8" ht="25.5">
      <c r="A740" s="179" t="s">
        <v>643</v>
      </c>
      <c r="B740" s="166">
        <v>241</v>
      </c>
      <c r="C740" s="19">
        <v>4</v>
      </c>
      <c r="D740" s="20">
        <v>12</v>
      </c>
      <c r="E740" s="167">
        <v>923400</v>
      </c>
      <c r="F740" s="168" t="s">
        <v>644</v>
      </c>
      <c r="G740" s="187">
        <v>262.4</v>
      </c>
      <c r="H740" s="191">
        <v>0</v>
      </c>
    </row>
    <row r="741" spans="1:8" ht="12.75">
      <c r="A741" s="179" t="s">
        <v>222</v>
      </c>
      <c r="B741" s="166">
        <v>241</v>
      </c>
      <c r="C741" s="19">
        <v>7</v>
      </c>
      <c r="D741" s="20">
        <v>0</v>
      </c>
      <c r="E741" s="167">
        <v>0</v>
      </c>
      <c r="F741" s="168">
        <v>0</v>
      </c>
      <c r="G741" s="187">
        <v>53565.5</v>
      </c>
      <c r="H741" s="191">
        <v>0</v>
      </c>
    </row>
    <row r="742" spans="1:8" ht="12.75">
      <c r="A742" s="180" t="s">
        <v>224</v>
      </c>
      <c r="B742" s="169">
        <v>241</v>
      </c>
      <c r="C742" s="21">
        <v>7</v>
      </c>
      <c r="D742" s="22">
        <v>2</v>
      </c>
      <c r="E742" s="170">
        <v>0</v>
      </c>
      <c r="F742" s="171">
        <v>0</v>
      </c>
      <c r="G742" s="188">
        <v>53173.5</v>
      </c>
      <c r="H742" s="192">
        <v>0</v>
      </c>
    </row>
    <row r="743" spans="1:8" ht="12.75">
      <c r="A743" s="179" t="s">
        <v>572</v>
      </c>
      <c r="B743" s="166">
        <v>241</v>
      </c>
      <c r="C743" s="19">
        <v>7</v>
      </c>
      <c r="D743" s="20">
        <v>2</v>
      </c>
      <c r="E743" s="167">
        <v>4230000</v>
      </c>
      <c r="F743" s="168">
        <v>0</v>
      </c>
      <c r="G743" s="187">
        <v>53173.5</v>
      </c>
      <c r="H743" s="191">
        <v>0</v>
      </c>
    </row>
    <row r="744" spans="1:8" ht="25.5">
      <c r="A744" s="180" t="s">
        <v>475</v>
      </c>
      <c r="B744" s="169">
        <v>241</v>
      </c>
      <c r="C744" s="21">
        <v>7</v>
      </c>
      <c r="D744" s="22">
        <v>2</v>
      </c>
      <c r="E744" s="170">
        <v>4239900</v>
      </c>
      <c r="F744" s="171">
        <v>0</v>
      </c>
      <c r="G744" s="188">
        <v>53173.5</v>
      </c>
      <c r="H744" s="192">
        <v>0</v>
      </c>
    </row>
    <row r="745" spans="1:8" ht="76.5">
      <c r="A745" s="179" t="s">
        <v>570</v>
      </c>
      <c r="B745" s="166">
        <v>241</v>
      </c>
      <c r="C745" s="19">
        <v>7</v>
      </c>
      <c r="D745" s="20">
        <v>2</v>
      </c>
      <c r="E745" s="167">
        <v>4239900</v>
      </c>
      <c r="F745" s="168" t="s">
        <v>571</v>
      </c>
      <c r="G745" s="187">
        <v>50211</v>
      </c>
      <c r="H745" s="191">
        <v>0</v>
      </c>
    </row>
    <row r="746" spans="1:8" ht="25.5">
      <c r="A746" s="179" t="s">
        <v>643</v>
      </c>
      <c r="B746" s="166">
        <v>241</v>
      </c>
      <c r="C746" s="19">
        <v>7</v>
      </c>
      <c r="D746" s="20">
        <v>2</v>
      </c>
      <c r="E746" s="167">
        <v>4239900</v>
      </c>
      <c r="F746" s="168" t="s">
        <v>644</v>
      </c>
      <c r="G746" s="187">
        <v>2962.5</v>
      </c>
      <c r="H746" s="191">
        <v>0</v>
      </c>
    </row>
    <row r="747" spans="1:8" ht="12.75">
      <c r="A747" s="180" t="s">
        <v>225</v>
      </c>
      <c r="B747" s="169">
        <v>241</v>
      </c>
      <c r="C747" s="21">
        <v>7</v>
      </c>
      <c r="D747" s="22">
        <v>7</v>
      </c>
      <c r="E747" s="170">
        <v>0</v>
      </c>
      <c r="F747" s="171">
        <v>0</v>
      </c>
      <c r="G747" s="188">
        <v>392</v>
      </c>
      <c r="H747" s="192">
        <v>0</v>
      </c>
    </row>
    <row r="748" spans="1:8" ht="25.5">
      <c r="A748" s="179" t="s">
        <v>10</v>
      </c>
      <c r="B748" s="166">
        <v>241</v>
      </c>
      <c r="C748" s="19">
        <v>7</v>
      </c>
      <c r="D748" s="20">
        <v>7</v>
      </c>
      <c r="E748" s="167">
        <v>4320000</v>
      </c>
      <c r="F748" s="168">
        <v>0</v>
      </c>
      <c r="G748" s="187">
        <v>170</v>
      </c>
      <c r="H748" s="191">
        <v>0</v>
      </c>
    </row>
    <row r="749" spans="1:8" ht="12.75">
      <c r="A749" s="180" t="s">
        <v>11</v>
      </c>
      <c r="B749" s="169">
        <v>241</v>
      </c>
      <c r="C749" s="21">
        <v>7</v>
      </c>
      <c r="D749" s="22">
        <v>7</v>
      </c>
      <c r="E749" s="170">
        <v>4320200</v>
      </c>
      <c r="F749" s="171">
        <v>0</v>
      </c>
      <c r="G749" s="188">
        <v>170</v>
      </c>
      <c r="H749" s="192">
        <v>0</v>
      </c>
    </row>
    <row r="750" spans="1:8" ht="25.5">
      <c r="A750" s="179" t="s">
        <v>643</v>
      </c>
      <c r="B750" s="166">
        <v>241</v>
      </c>
      <c r="C750" s="19">
        <v>7</v>
      </c>
      <c r="D750" s="20">
        <v>7</v>
      </c>
      <c r="E750" s="167">
        <v>4320200</v>
      </c>
      <c r="F750" s="168" t="s">
        <v>644</v>
      </c>
      <c r="G750" s="187">
        <v>170</v>
      </c>
      <c r="H750" s="191">
        <v>0</v>
      </c>
    </row>
    <row r="751" spans="1:8" ht="25.5">
      <c r="A751" s="179" t="s">
        <v>459</v>
      </c>
      <c r="B751" s="166">
        <v>241</v>
      </c>
      <c r="C751" s="19">
        <v>7</v>
      </c>
      <c r="D751" s="20">
        <v>7</v>
      </c>
      <c r="E751" s="167">
        <v>7950000</v>
      </c>
      <c r="F751" s="168">
        <v>0</v>
      </c>
      <c r="G751" s="187">
        <v>222</v>
      </c>
      <c r="H751" s="191">
        <v>0</v>
      </c>
    </row>
    <row r="752" spans="1:8" ht="51">
      <c r="A752" s="180" t="s">
        <v>14</v>
      </c>
      <c r="B752" s="169">
        <v>241</v>
      </c>
      <c r="C752" s="21">
        <v>7</v>
      </c>
      <c r="D752" s="22">
        <v>7</v>
      </c>
      <c r="E752" s="170">
        <v>7952100</v>
      </c>
      <c r="F752" s="171">
        <v>0</v>
      </c>
      <c r="G752" s="188">
        <v>222</v>
      </c>
      <c r="H752" s="192">
        <v>0</v>
      </c>
    </row>
    <row r="753" spans="1:8" ht="25.5">
      <c r="A753" s="179" t="s">
        <v>448</v>
      </c>
      <c r="B753" s="166">
        <v>241</v>
      </c>
      <c r="C753" s="19">
        <v>7</v>
      </c>
      <c r="D753" s="20">
        <v>7</v>
      </c>
      <c r="E753" s="167">
        <v>7952100</v>
      </c>
      <c r="F753" s="168" t="s">
        <v>449</v>
      </c>
      <c r="G753" s="187">
        <v>72</v>
      </c>
      <c r="H753" s="191">
        <v>0</v>
      </c>
    </row>
    <row r="754" spans="1:8" ht="25.5">
      <c r="A754" s="179" t="s">
        <v>643</v>
      </c>
      <c r="B754" s="166">
        <v>241</v>
      </c>
      <c r="C754" s="19">
        <v>7</v>
      </c>
      <c r="D754" s="20">
        <v>7</v>
      </c>
      <c r="E754" s="167">
        <v>7952100</v>
      </c>
      <c r="F754" s="168" t="s">
        <v>644</v>
      </c>
      <c r="G754" s="187">
        <v>150</v>
      </c>
      <c r="H754" s="191">
        <v>0</v>
      </c>
    </row>
    <row r="755" spans="1:8" ht="12.75">
      <c r="A755" s="179" t="s">
        <v>227</v>
      </c>
      <c r="B755" s="166">
        <v>241</v>
      </c>
      <c r="C755" s="19">
        <v>8</v>
      </c>
      <c r="D755" s="20">
        <v>0</v>
      </c>
      <c r="E755" s="167">
        <v>0</v>
      </c>
      <c r="F755" s="168">
        <v>0</v>
      </c>
      <c r="G755" s="187">
        <v>73223.38</v>
      </c>
      <c r="H755" s="191">
        <v>0</v>
      </c>
    </row>
    <row r="756" spans="1:8" ht="12.75">
      <c r="A756" s="180" t="s">
        <v>228</v>
      </c>
      <c r="B756" s="169">
        <v>241</v>
      </c>
      <c r="C756" s="21">
        <v>8</v>
      </c>
      <c r="D756" s="22">
        <v>1</v>
      </c>
      <c r="E756" s="170">
        <v>0</v>
      </c>
      <c r="F756" s="171">
        <v>0</v>
      </c>
      <c r="G756" s="188">
        <v>67713.2</v>
      </c>
      <c r="H756" s="192">
        <v>0</v>
      </c>
    </row>
    <row r="757" spans="1:8" ht="25.5">
      <c r="A757" s="179" t="s">
        <v>33</v>
      </c>
      <c r="B757" s="166">
        <v>241</v>
      </c>
      <c r="C757" s="19">
        <v>8</v>
      </c>
      <c r="D757" s="20">
        <v>1</v>
      </c>
      <c r="E757" s="167">
        <v>4400000</v>
      </c>
      <c r="F757" s="168">
        <v>0</v>
      </c>
      <c r="G757" s="187">
        <v>39628.8</v>
      </c>
      <c r="H757" s="191">
        <v>0</v>
      </c>
    </row>
    <row r="758" spans="1:8" ht="25.5">
      <c r="A758" s="180" t="s">
        <v>34</v>
      </c>
      <c r="B758" s="169">
        <v>241</v>
      </c>
      <c r="C758" s="21">
        <v>8</v>
      </c>
      <c r="D758" s="22">
        <v>1</v>
      </c>
      <c r="E758" s="170">
        <v>4400200</v>
      </c>
      <c r="F758" s="171">
        <v>0</v>
      </c>
      <c r="G758" s="188">
        <v>100.7</v>
      </c>
      <c r="H758" s="192">
        <v>0</v>
      </c>
    </row>
    <row r="759" spans="1:8" ht="25.5">
      <c r="A759" s="179" t="s">
        <v>346</v>
      </c>
      <c r="B759" s="166">
        <v>241</v>
      </c>
      <c r="C759" s="19">
        <v>8</v>
      </c>
      <c r="D759" s="20">
        <v>1</v>
      </c>
      <c r="E759" s="167">
        <v>4400200</v>
      </c>
      <c r="F759" s="168" t="s">
        <v>486</v>
      </c>
      <c r="G759" s="187">
        <v>100.7</v>
      </c>
      <c r="H759" s="191">
        <v>0</v>
      </c>
    </row>
    <row r="760" spans="1:8" ht="25.5">
      <c r="A760" s="180" t="s">
        <v>475</v>
      </c>
      <c r="B760" s="169">
        <v>241</v>
      </c>
      <c r="C760" s="21">
        <v>8</v>
      </c>
      <c r="D760" s="22">
        <v>1</v>
      </c>
      <c r="E760" s="170">
        <v>4409900</v>
      </c>
      <c r="F760" s="171">
        <v>0</v>
      </c>
      <c r="G760" s="188">
        <v>39528.1</v>
      </c>
      <c r="H760" s="192">
        <v>0</v>
      </c>
    </row>
    <row r="761" spans="1:8" ht="76.5">
      <c r="A761" s="179" t="s">
        <v>570</v>
      </c>
      <c r="B761" s="166">
        <v>241</v>
      </c>
      <c r="C761" s="19">
        <v>8</v>
      </c>
      <c r="D761" s="20">
        <v>1</v>
      </c>
      <c r="E761" s="167">
        <v>4409900</v>
      </c>
      <c r="F761" s="168" t="s">
        <v>571</v>
      </c>
      <c r="G761" s="187">
        <v>36878</v>
      </c>
      <c r="H761" s="191">
        <v>0</v>
      </c>
    </row>
    <row r="762" spans="1:8" ht="25.5">
      <c r="A762" s="179" t="s">
        <v>643</v>
      </c>
      <c r="B762" s="166">
        <v>241</v>
      </c>
      <c r="C762" s="19">
        <v>8</v>
      </c>
      <c r="D762" s="20">
        <v>1</v>
      </c>
      <c r="E762" s="167">
        <v>4409900</v>
      </c>
      <c r="F762" s="168" t="s">
        <v>644</v>
      </c>
      <c r="G762" s="187">
        <v>2650.1</v>
      </c>
      <c r="H762" s="191">
        <v>0</v>
      </c>
    </row>
    <row r="763" spans="1:8" ht="12.75">
      <c r="A763" s="179" t="s">
        <v>35</v>
      </c>
      <c r="B763" s="166">
        <v>241</v>
      </c>
      <c r="C763" s="19">
        <v>8</v>
      </c>
      <c r="D763" s="20">
        <v>1</v>
      </c>
      <c r="E763" s="167">
        <v>4410000</v>
      </c>
      <c r="F763" s="168">
        <v>0</v>
      </c>
      <c r="G763" s="187">
        <v>5757.2</v>
      </c>
      <c r="H763" s="191">
        <v>0</v>
      </c>
    </row>
    <row r="764" spans="1:8" ht="25.5">
      <c r="A764" s="180" t="s">
        <v>475</v>
      </c>
      <c r="B764" s="169">
        <v>241</v>
      </c>
      <c r="C764" s="21">
        <v>8</v>
      </c>
      <c r="D764" s="22">
        <v>1</v>
      </c>
      <c r="E764" s="170">
        <v>4419900</v>
      </c>
      <c r="F764" s="171">
        <v>0</v>
      </c>
      <c r="G764" s="188">
        <v>5757.2</v>
      </c>
      <c r="H764" s="192">
        <v>0</v>
      </c>
    </row>
    <row r="765" spans="1:8" ht="76.5">
      <c r="A765" s="179" t="s">
        <v>534</v>
      </c>
      <c r="B765" s="166">
        <v>241</v>
      </c>
      <c r="C765" s="19">
        <v>8</v>
      </c>
      <c r="D765" s="20">
        <v>1</v>
      </c>
      <c r="E765" s="167">
        <v>4419900</v>
      </c>
      <c r="F765" s="168" t="s">
        <v>535</v>
      </c>
      <c r="G765" s="187">
        <v>5460</v>
      </c>
      <c r="H765" s="191">
        <v>0</v>
      </c>
    </row>
    <row r="766" spans="1:8" ht="25.5">
      <c r="A766" s="179" t="s">
        <v>346</v>
      </c>
      <c r="B766" s="166">
        <v>241</v>
      </c>
      <c r="C766" s="19">
        <v>8</v>
      </c>
      <c r="D766" s="20">
        <v>1</v>
      </c>
      <c r="E766" s="167">
        <v>4419900</v>
      </c>
      <c r="F766" s="168" t="s">
        <v>486</v>
      </c>
      <c r="G766" s="187">
        <v>297.2</v>
      </c>
      <c r="H766" s="191">
        <v>0</v>
      </c>
    </row>
    <row r="767" spans="1:8" ht="12.75">
      <c r="A767" s="179" t="s">
        <v>36</v>
      </c>
      <c r="B767" s="166">
        <v>241</v>
      </c>
      <c r="C767" s="19">
        <v>8</v>
      </c>
      <c r="D767" s="20">
        <v>1</v>
      </c>
      <c r="E767" s="167">
        <v>4420000</v>
      </c>
      <c r="F767" s="168">
        <v>0</v>
      </c>
      <c r="G767" s="187">
        <v>19014.4</v>
      </c>
      <c r="H767" s="191">
        <v>0</v>
      </c>
    </row>
    <row r="768" spans="1:8" ht="25.5">
      <c r="A768" s="180" t="s">
        <v>475</v>
      </c>
      <c r="B768" s="169">
        <v>241</v>
      </c>
      <c r="C768" s="21">
        <v>8</v>
      </c>
      <c r="D768" s="22">
        <v>1</v>
      </c>
      <c r="E768" s="170">
        <v>4429900</v>
      </c>
      <c r="F768" s="171">
        <v>0</v>
      </c>
      <c r="G768" s="188">
        <v>19014.4</v>
      </c>
      <c r="H768" s="192">
        <v>0</v>
      </c>
    </row>
    <row r="769" spans="1:8" ht="76.5">
      <c r="A769" s="179" t="s">
        <v>534</v>
      </c>
      <c r="B769" s="166">
        <v>241</v>
      </c>
      <c r="C769" s="19">
        <v>8</v>
      </c>
      <c r="D769" s="20">
        <v>1</v>
      </c>
      <c r="E769" s="167">
        <v>4429900</v>
      </c>
      <c r="F769" s="168" t="s">
        <v>535</v>
      </c>
      <c r="G769" s="187">
        <v>17407</v>
      </c>
      <c r="H769" s="191">
        <v>0</v>
      </c>
    </row>
    <row r="770" spans="1:8" ht="25.5">
      <c r="A770" s="179" t="s">
        <v>346</v>
      </c>
      <c r="B770" s="166">
        <v>241</v>
      </c>
      <c r="C770" s="19">
        <v>8</v>
      </c>
      <c r="D770" s="20">
        <v>1</v>
      </c>
      <c r="E770" s="167">
        <v>4429900</v>
      </c>
      <c r="F770" s="168" t="s">
        <v>486</v>
      </c>
      <c r="G770" s="187">
        <v>1607.4</v>
      </c>
      <c r="H770" s="191">
        <v>0</v>
      </c>
    </row>
    <row r="771" spans="1:8" ht="12.75">
      <c r="A771" s="179" t="s">
        <v>456</v>
      </c>
      <c r="B771" s="166">
        <v>241</v>
      </c>
      <c r="C771" s="19">
        <v>8</v>
      </c>
      <c r="D771" s="20">
        <v>1</v>
      </c>
      <c r="E771" s="167">
        <v>5220000</v>
      </c>
      <c r="F771" s="168">
        <v>0</v>
      </c>
      <c r="G771" s="187">
        <v>1825.8</v>
      </c>
      <c r="H771" s="191">
        <v>0</v>
      </c>
    </row>
    <row r="772" spans="1:8" ht="38.25">
      <c r="A772" s="180" t="s">
        <v>37</v>
      </c>
      <c r="B772" s="169">
        <v>241</v>
      </c>
      <c r="C772" s="21">
        <v>8</v>
      </c>
      <c r="D772" s="22">
        <v>1</v>
      </c>
      <c r="E772" s="170">
        <v>5222806</v>
      </c>
      <c r="F772" s="171">
        <v>0</v>
      </c>
      <c r="G772" s="188">
        <v>1580.1</v>
      </c>
      <c r="H772" s="192">
        <v>0</v>
      </c>
    </row>
    <row r="773" spans="1:8" ht="25.5">
      <c r="A773" s="179" t="s">
        <v>346</v>
      </c>
      <c r="B773" s="166">
        <v>241</v>
      </c>
      <c r="C773" s="19">
        <v>8</v>
      </c>
      <c r="D773" s="20">
        <v>1</v>
      </c>
      <c r="E773" s="167">
        <v>5222806</v>
      </c>
      <c r="F773" s="168" t="s">
        <v>486</v>
      </c>
      <c r="G773" s="187">
        <v>1580.1</v>
      </c>
      <c r="H773" s="191">
        <v>0</v>
      </c>
    </row>
    <row r="774" spans="1:8" ht="51">
      <c r="A774" s="179" t="s">
        <v>38</v>
      </c>
      <c r="B774" s="166">
        <v>241</v>
      </c>
      <c r="C774" s="19">
        <v>8</v>
      </c>
      <c r="D774" s="20">
        <v>1</v>
      </c>
      <c r="E774" s="167">
        <v>5222806</v>
      </c>
      <c r="F774" s="168" t="s">
        <v>486</v>
      </c>
      <c r="G774" s="187">
        <v>1580.1</v>
      </c>
      <c r="H774" s="191">
        <v>0</v>
      </c>
    </row>
    <row r="775" spans="1:8" ht="38.25">
      <c r="A775" s="180" t="s">
        <v>39</v>
      </c>
      <c r="B775" s="169">
        <v>241</v>
      </c>
      <c r="C775" s="21">
        <v>8</v>
      </c>
      <c r="D775" s="22">
        <v>1</v>
      </c>
      <c r="E775" s="170">
        <v>5222807</v>
      </c>
      <c r="F775" s="171">
        <v>0</v>
      </c>
      <c r="G775" s="188">
        <v>245.7</v>
      </c>
      <c r="H775" s="192">
        <v>0</v>
      </c>
    </row>
    <row r="776" spans="1:8" ht="25.5">
      <c r="A776" s="179" t="s">
        <v>346</v>
      </c>
      <c r="B776" s="166">
        <v>241</v>
      </c>
      <c r="C776" s="19">
        <v>8</v>
      </c>
      <c r="D776" s="20">
        <v>1</v>
      </c>
      <c r="E776" s="167">
        <v>5222807</v>
      </c>
      <c r="F776" s="168" t="s">
        <v>486</v>
      </c>
      <c r="G776" s="187">
        <v>245.7</v>
      </c>
      <c r="H776" s="191">
        <v>0</v>
      </c>
    </row>
    <row r="777" spans="1:8" ht="51">
      <c r="A777" s="179" t="s">
        <v>40</v>
      </c>
      <c r="B777" s="166">
        <v>241</v>
      </c>
      <c r="C777" s="19">
        <v>8</v>
      </c>
      <c r="D777" s="20">
        <v>1</v>
      </c>
      <c r="E777" s="167">
        <v>5222807</v>
      </c>
      <c r="F777" s="168" t="s">
        <v>486</v>
      </c>
      <c r="G777" s="187">
        <v>245.7</v>
      </c>
      <c r="H777" s="191">
        <v>0</v>
      </c>
    </row>
    <row r="778" spans="1:8" ht="25.5">
      <c r="A778" s="179" t="s">
        <v>459</v>
      </c>
      <c r="B778" s="166">
        <v>241</v>
      </c>
      <c r="C778" s="19">
        <v>8</v>
      </c>
      <c r="D778" s="20">
        <v>1</v>
      </c>
      <c r="E778" s="167">
        <v>7950000</v>
      </c>
      <c r="F778" s="168">
        <v>0</v>
      </c>
      <c r="G778" s="187">
        <v>1487</v>
      </c>
      <c r="H778" s="191">
        <v>0</v>
      </c>
    </row>
    <row r="779" spans="1:8" ht="38.25">
      <c r="A779" s="180" t="s">
        <v>41</v>
      </c>
      <c r="B779" s="169">
        <v>241</v>
      </c>
      <c r="C779" s="21">
        <v>8</v>
      </c>
      <c r="D779" s="22">
        <v>1</v>
      </c>
      <c r="E779" s="170">
        <v>7951300</v>
      </c>
      <c r="F779" s="171">
        <v>0</v>
      </c>
      <c r="G779" s="188">
        <v>1487</v>
      </c>
      <c r="H779" s="192">
        <v>0</v>
      </c>
    </row>
    <row r="780" spans="1:8" ht="25.5">
      <c r="A780" s="179" t="s">
        <v>643</v>
      </c>
      <c r="B780" s="166">
        <v>241</v>
      </c>
      <c r="C780" s="19">
        <v>8</v>
      </c>
      <c r="D780" s="20">
        <v>1</v>
      </c>
      <c r="E780" s="167">
        <v>7951300</v>
      </c>
      <c r="F780" s="168" t="s">
        <v>644</v>
      </c>
      <c r="G780" s="187">
        <v>1487</v>
      </c>
      <c r="H780" s="191">
        <v>0</v>
      </c>
    </row>
    <row r="781" spans="1:8" ht="25.5">
      <c r="A781" s="180" t="s">
        <v>229</v>
      </c>
      <c r="B781" s="169">
        <v>241</v>
      </c>
      <c r="C781" s="21">
        <v>8</v>
      </c>
      <c r="D781" s="22">
        <v>4</v>
      </c>
      <c r="E781" s="170">
        <v>0</v>
      </c>
      <c r="F781" s="171">
        <v>0</v>
      </c>
      <c r="G781" s="188">
        <v>5510.18</v>
      </c>
      <c r="H781" s="192">
        <v>0</v>
      </c>
    </row>
    <row r="782" spans="1:8" ht="25.5">
      <c r="A782" s="179" t="s">
        <v>459</v>
      </c>
      <c r="B782" s="166">
        <v>241</v>
      </c>
      <c r="C782" s="19">
        <v>8</v>
      </c>
      <c r="D782" s="20">
        <v>4</v>
      </c>
      <c r="E782" s="167">
        <v>7950000</v>
      </c>
      <c r="F782" s="168">
        <v>0</v>
      </c>
      <c r="G782" s="187">
        <v>5510.18</v>
      </c>
      <c r="H782" s="191">
        <v>0</v>
      </c>
    </row>
    <row r="783" spans="1:8" ht="38.25">
      <c r="A783" s="180" t="s">
        <v>41</v>
      </c>
      <c r="B783" s="169">
        <v>241</v>
      </c>
      <c r="C783" s="21">
        <v>8</v>
      </c>
      <c r="D783" s="22">
        <v>4</v>
      </c>
      <c r="E783" s="170">
        <v>7951300</v>
      </c>
      <c r="F783" s="171">
        <v>0</v>
      </c>
      <c r="G783" s="188">
        <v>5250.18</v>
      </c>
      <c r="H783" s="192">
        <v>0</v>
      </c>
    </row>
    <row r="784" spans="1:8" ht="25.5">
      <c r="A784" s="179" t="s">
        <v>346</v>
      </c>
      <c r="B784" s="166">
        <v>241</v>
      </c>
      <c r="C784" s="19">
        <v>8</v>
      </c>
      <c r="D784" s="20">
        <v>4</v>
      </c>
      <c r="E784" s="167">
        <v>7951300</v>
      </c>
      <c r="F784" s="168" t="s">
        <v>486</v>
      </c>
      <c r="G784" s="187">
        <v>501.9</v>
      </c>
      <c r="H784" s="191">
        <v>0</v>
      </c>
    </row>
    <row r="785" spans="1:8" ht="25.5">
      <c r="A785" s="179" t="s">
        <v>643</v>
      </c>
      <c r="B785" s="166">
        <v>241</v>
      </c>
      <c r="C785" s="19">
        <v>8</v>
      </c>
      <c r="D785" s="20">
        <v>4</v>
      </c>
      <c r="E785" s="167">
        <v>7951300</v>
      </c>
      <c r="F785" s="168" t="s">
        <v>644</v>
      </c>
      <c r="G785" s="187">
        <v>4748.28</v>
      </c>
      <c r="H785" s="191">
        <v>0</v>
      </c>
    </row>
    <row r="786" spans="1:8" ht="63.75">
      <c r="A786" s="180" t="s">
        <v>567</v>
      </c>
      <c r="B786" s="169">
        <v>241</v>
      </c>
      <c r="C786" s="21">
        <v>8</v>
      </c>
      <c r="D786" s="22">
        <v>4</v>
      </c>
      <c r="E786" s="170">
        <v>7952600</v>
      </c>
      <c r="F786" s="171">
        <v>0</v>
      </c>
      <c r="G786" s="188">
        <v>260</v>
      </c>
      <c r="H786" s="192">
        <v>0</v>
      </c>
    </row>
    <row r="787" spans="1:8" ht="25.5">
      <c r="A787" s="179" t="s">
        <v>643</v>
      </c>
      <c r="B787" s="166">
        <v>241</v>
      </c>
      <c r="C787" s="19">
        <v>8</v>
      </c>
      <c r="D787" s="20">
        <v>4</v>
      </c>
      <c r="E787" s="167">
        <v>7952600</v>
      </c>
      <c r="F787" s="168" t="s">
        <v>644</v>
      </c>
      <c r="G787" s="187">
        <v>260</v>
      </c>
      <c r="H787" s="191">
        <v>0</v>
      </c>
    </row>
    <row r="788" spans="1:8" ht="12.75">
      <c r="A788" s="179" t="s">
        <v>238</v>
      </c>
      <c r="B788" s="166">
        <v>241</v>
      </c>
      <c r="C788" s="19">
        <v>10</v>
      </c>
      <c r="D788" s="20">
        <v>0</v>
      </c>
      <c r="E788" s="167">
        <v>0</v>
      </c>
      <c r="F788" s="168">
        <v>0</v>
      </c>
      <c r="G788" s="187">
        <v>1547</v>
      </c>
      <c r="H788" s="191">
        <v>0</v>
      </c>
    </row>
    <row r="789" spans="1:8" ht="12.75">
      <c r="A789" s="180" t="s">
        <v>242</v>
      </c>
      <c r="B789" s="169">
        <v>241</v>
      </c>
      <c r="C789" s="21">
        <v>10</v>
      </c>
      <c r="D789" s="22">
        <v>6</v>
      </c>
      <c r="E789" s="170">
        <v>0</v>
      </c>
      <c r="F789" s="171">
        <v>0</v>
      </c>
      <c r="G789" s="188">
        <v>1547</v>
      </c>
      <c r="H789" s="192">
        <v>0</v>
      </c>
    </row>
    <row r="790" spans="1:8" ht="25.5">
      <c r="A790" s="179" t="s">
        <v>459</v>
      </c>
      <c r="B790" s="166">
        <v>241</v>
      </c>
      <c r="C790" s="19">
        <v>10</v>
      </c>
      <c r="D790" s="20">
        <v>6</v>
      </c>
      <c r="E790" s="167">
        <v>7950000</v>
      </c>
      <c r="F790" s="168">
        <v>0</v>
      </c>
      <c r="G790" s="187">
        <v>1547</v>
      </c>
      <c r="H790" s="191">
        <v>0</v>
      </c>
    </row>
    <row r="791" spans="1:8" ht="38.25">
      <c r="A791" s="180" t="s">
        <v>560</v>
      </c>
      <c r="B791" s="169">
        <v>241</v>
      </c>
      <c r="C791" s="21">
        <v>10</v>
      </c>
      <c r="D791" s="22">
        <v>6</v>
      </c>
      <c r="E791" s="170">
        <v>7951600</v>
      </c>
      <c r="F791" s="171">
        <v>0</v>
      </c>
      <c r="G791" s="188">
        <v>1000</v>
      </c>
      <c r="H791" s="192">
        <v>0</v>
      </c>
    </row>
    <row r="792" spans="1:8" ht="25.5">
      <c r="A792" s="179" t="s">
        <v>561</v>
      </c>
      <c r="B792" s="166">
        <v>241</v>
      </c>
      <c r="C792" s="19">
        <v>10</v>
      </c>
      <c r="D792" s="20">
        <v>6</v>
      </c>
      <c r="E792" s="167">
        <v>7951600</v>
      </c>
      <c r="F792" s="168" t="s">
        <v>562</v>
      </c>
      <c r="G792" s="187">
        <v>600</v>
      </c>
      <c r="H792" s="191">
        <v>0</v>
      </c>
    </row>
    <row r="793" spans="1:8" ht="25.5">
      <c r="A793" s="179" t="s">
        <v>643</v>
      </c>
      <c r="B793" s="166">
        <v>241</v>
      </c>
      <c r="C793" s="19">
        <v>10</v>
      </c>
      <c r="D793" s="20">
        <v>6</v>
      </c>
      <c r="E793" s="167">
        <v>7951600</v>
      </c>
      <c r="F793" s="168" t="s">
        <v>644</v>
      </c>
      <c r="G793" s="187">
        <v>400</v>
      </c>
      <c r="H793" s="191">
        <v>0</v>
      </c>
    </row>
    <row r="794" spans="1:8" ht="38.25">
      <c r="A794" s="180" t="s">
        <v>563</v>
      </c>
      <c r="B794" s="169">
        <v>241</v>
      </c>
      <c r="C794" s="21">
        <v>10</v>
      </c>
      <c r="D794" s="22">
        <v>6</v>
      </c>
      <c r="E794" s="170">
        <v>7951900</v>
      </c>
      <c r="F794" s="171">
        <v>0</v>
      </c>
      <c r="G794" s="188">
        <v>547</v>
      </c>
      <c r="H794" s="192">
        <v>0</v>
      </c>
    </row>
    <row r="795" spans="1:8" ht="25.5">
      <c r="A795" s="179" t="s">
        <v>448</v>
      </c>
      <c r="B795" s="166">
        <v>241</v>
      </c>
      <c r="C795" s="19">
        <v>10</v>
      </c>
      <c r="D795" s="20">
        <v>6</v>
      </c>
      <c r="E795" s="167">
        <v>7951900</v>
      </c>
      <c r="F795" s="168" t="s">
        <v>449</v>
      </c>
      <c r="G795" s="187">
        <v>45</v>
      </c>
      <c r="H795" s="191">
        <v>0</v>
      </c>
    </row>
    <row r="796" spans="1:8" ht="25.5">
      <c r="A796" s="179" t="s">
        <v>346</v>
      </c>
      <c r="B796" s="166">
        <v>241</v>
      </c>
      <c r="C796" s="19">
        <v>10</v>
      </c>
      <c r="D796" s="20">
        <v>6</v>
      </c>
      <c r="E796" s="167">
        <v>7951900</v>
      </c>
      <c r="F796" s="168" t="s">
        <v>486</v>
      </c>
      <c r="G796" s="187">
        <v>271</v>
      </c>
      <c r="H796" s="191">
        <v>0</v>
      </c>
    </row>
    <row r="797" spans="1:8" ht="25.5">
      <c r="A797" s="179" t="s">
        <v>643</v>
      </c>
      <c r="B797" s="166">
        <v>241</v>
      </c>
      <c r="C797" s="19">
        <v>10</v>
      </c>
      <c r="D797" s="20">
        <v>6</v>
      </c>
      <c r="E797" s="167">
        <v>7951900</v>
      </c>
      <c r="F797" s="168" t="s">
        <v>644</v>
      </c>
      <c r="G797" s="187">
        <v>231</v>
      </c>
      <c r="H797" s="191">
        <v>0</v>
      </c>
    </row>
    <row r="798" spans="1:8" ht="25.5">
      <c r="A798" s="180" t="s">
        <v>42</v>
      </c>
      <c r="B798" s="169">
        <v>271</v>
      </c>
      <c r="C798" s="21">
        <v>0</v>
      </c>
      <c r="D798" s="22">
        <v>0</v>
      </c>
      <c r="E798" s="170">
        <v>0</v>
      </c>
      <c r="F798" s="171">
        <v>0</v>
      </c>
      <c r="G798" s="188">
        <v>158792.7505</v>
      </c>
      <c r="H798" s="192">
        <v>5274.1</v>
      </c>
    </row>
    <row r="799" spans="1:8" ht="12.75">
      <c r="A799" s="179" t="s">
        <v>208</v>
      </c>
      <c r="B799" s="166">
        <v>271</v>
      </c>
      <c r="C799" s="19">
        <v>4</v>
      </c>
      <c r="D799" s="20">
        <v>0</v>
      </c>
      <c r="E799" s="167">
        <v>0</v>
      </c>
      <c r="F799" s="168">
        <v>0</v>
      </c>
      <c r="G799" s="187">
        <v>343.7</v>
      </c>
      <c r="H799" s="191">
        <v>0</v>
      </c>
    </row>
    <row r="800" spans="1:8" ht="25.5">
      <c r="A800" s="180" t="s">
        <v>213</v>
      </c>
      <c r="B800" s="169">
        <v>271</v>
      </c>
      <c r="C800" s="21">
        <v>4</v>
      </c>
      <c r="D800" s="22">
        <v>12</v>
      </c>
      <c r="E800" s="170">
        <v>0</v>
      </c>
      <c r="F800" s="171">
        <v>0</v>
      </c>
      <c r="G800" s="188">
        <v>343.7</v>
      </c>
      <c r="H800" s="192">
        <v>0</v>
      </c>
    </row>
    <row r="801" spans="1:8" ht="25.5">
      <c r="A801" s="179" t="s">
        <v>453</v>
      </c>
      <c r="B801" s="166">
        <v>271</v>
      </c>
      <c r="C801" s="19">
        <v>4</v>
      </c>
      <c r="D801" s="20">
        <v>12</v>
      </c>
      <c r="E801" s="167">
        <v>920000</v>
      </c>
      <c r="F801" s="168">
        <v>0</v>
      </c>
      <c r="G801" s="187">
        <v>343.7</v>
      </c>
      <c r="H801" s="191">
        <v>0</v>
      </c>
    </row>
    <row r="802" spans="1:8" ht="51">
      <c r="A802" s="180" t="s">
        <v>455</v>
      </c>
      <c r="B802" s="169">
        <v>271</v>
      </c>
      <c r="C802" s="21">
        <v>4</v>
      </c>
      <c r="D802" s="22">
        <v>12</v>
      </c>
      <c r="E802" s="170">
        <v>923400</v>
      </c>
      <c r="F802" s="171">
        <v>0</v>
      </c>
      <c r="G802" s="188">
        <v>343.7</v>
      </c>
      <c r="H802" s="192">
        <v>0</v>
      </c>
    </row>
    <row r="803" spans="1:8" ht="25.5">
      <c r="A803" s="179" t="s">
        <v>643</v>
      </c>
      <c r="B803" s="166">
        <v>271</v>
      </c>
      <c r="C803" s="19">
        <v>4</v>
      </c>
      <c r="D803" s="20">
        <v>12</v>
      </c>
      <c r="E803" s="167">
        <v>923400</v>
      </c>
      <c r="F803" s="168" t="s">
        <v>644</v>
      </c>
      <c r="G803" s="187">
        <v>343.7</v>
      </c>
      <c r="H803" s="191">
        <v>0</v>
      </c>
    </row>
    <row r="804" spans="1:8" ht="12.75">
      <c r="A804" s="179" t="s">
        <v>222</v>
      </c>
      <c r="B804" s="166">
        <v>271</v>
      </c>
      <c r="C804" s="19">
        <v>7</v>
      </c>
      <c r="D804" s="20">
        <v>0</v>
      </c>
      <c r="E804" s="167">
        <v>0</v>
      </c>
      <c r="F804" s="168">
        <v>0</v>
      </c>
      <c r="G804" s="187">
        <v>90688.19</v>
      </c>
      <c r="H804" s="191">
        <v>5274.1</v>
      </c>
    </row>
    <row r="805" spans="1:8" ht="12.75">
      <c r="A805" s="180" t="s">
        <v>224</v>
      </c>
      <c r="B805" s="169">
        <v>271</v>
      </c>
      <c r="C805" s="21">
        <v>7</v>
      </c>
      <c r="D805" s="22">
        <v>2</v>
      </c>
      <c r="E805" s="170">
        <v>0</v>
      </c>
      <c r="F805" s="171">
        <v>0</v>
      </c>
      <c r="G805" s="188">
        <v>82092.19</v>
      </c>
      <c r="H805" s="192">
        <v>0</v>
      </c>
    </row>
    <row r="806" spans="1:8" ht="12.75">
      <c r="A806" s="179" t="s">
        <v>572</v>
      </c>
      <c r="B806" s="166">
        <v>271</v>
      </c>
      <c r="C806" s="19">
        <v>7</v>
      </c>
      <c r="D806" s="20">
        <v>2</v>
      </c>
      <c r="E806" s="167">
        <v>4230000</v>
      </c>
      <c r="F806" s="168">
        <v>0</v>
      </c>
      <c r="G806" s="187">
        <v>82092.19</v>
      </c>
      <c r="H806" s="191">
        <v>0</v>
      </c>
    </row>
    <row r="807" spans="1:8" ht="25.5">
      <c r="A807" s="180" t="s">
        <v>475</v>
      </c>
      <c r="B807" s="169">
        <v>271</v>
      </c>
      <c r="C807" s="21">
        <v>7</v>
      </c>
      <c r="D807" s="22">
        <v>2</v>
      </c>
      <c r="E807" s="170">
        <v>4239900</v>
      </c>
      <c r="F807" s="171">
        <v>0</v>
      </c>
      <c r="G807" s="188">
        <v>82092.19</v>
      </c>
      <c r="H807" s="192">
        <v>0</v>
      </c>
    </row>
    <row r="808" spans="1:8" ht="76.5">
      <c r="A808" s="179" t="s">
        <v>570</v>
      </c>
      <c r="B808" s="166">
        <v>271</v>
      </c>
      <c r="C808" s="19">
        <v>7</v>
      </c>
      <c r="D808" s="20">
        <v>2</v>
      </c>
      <c r="E808" s="167">
        <v>4239900</v>
      </c>
      <c r="F808" s="168" t="s">
        <v>571</v>
      </c>
      <c r="G808" s="187">
        <v>77289</v>
      </c>
      <c r="H808" s="191">
        <v>0</v>
      </c>
    </row>
    <row r="809" spans="1:8" ht="25.5">
      <c r="A809" s="179" t="s">
        <v>643</v>
      </c>
      <c r="B809" s="166">
        <v>271</v>
      </c>
      <c r="C809" s="19">
        <v>7</v>
      </c>
      <c r="D809" s="20">
        <v>2</v>
      </c>
      <c r="E809" s="167">
        <v>4239900</v>
      </c>
      <c r="F809" s="168" t="s">
        <v>644</v>
      </c>
      <c r="G809" s="187">
        <v>4803.19</v>
      </c>
      <c r="H809" s="191">
        <v>0</v>
      </c>
    </row>
    <row r="810" spans="1:8" ht="12.75">
      <c r="A810" s="180" t="s">
        <v>225</v>
      </c>
      <c r="B810" s="169">
        <v>271</v>
      </c>
      <c r="C810" s="21">
        <v>7</v>
      </c>
      <c r="D810" s="22">
        <v>7</v>
      </c>
      <c r="E810" s="170">
        <v>0</v>
      </c>
      <c r="F810" s="171">
        <v>0</v>
      </c>
      <c r="G810" s="188">
        <v>8596</v>
      </c>
      <c r="H810" s="192">
        <v>5274.1</v>
      </c>
    </row>
    <row r="811" spans="1:8" ht="25.5">
      <c r="A811" s="179" t="s">
        <v>10</v>
      </c>
      <c r="B811" s="166">
        <v>271</v>
      </c>
      <c r="C811" s="19">
        <v>7</v>
      </c>
      <c r="D811" s="20">
        <v>7</v>
      </c>
      <c r="E811" s="167">
        <v>4320000</v>
      </c>
      <c r="F811" s="168">
        <v>0</v>
      </c>
      <c r="G811" s="187">
        <v>6031.1</v>
      </c>
      <c r="H811" s="191">
        <v>5274.1</v>
      </c>
    </row>
    <row r="812" spans="1:8" ht="12.75">
      <c r="A812" s="180" t="s">
        <v>11</v>
      </c>
      <c r="B812" s="169">
        <v>271</v>
      </c>
      <c r="C812" s="21">
        <v>7</v>
      </c>
      <c r="D812" s="22">
        <v>7</v>
      </c>
      <c r="E812" s="170">
        <v>4320200</v>
      </c>
      <c r="F812" s="171">
        <v>0</v>
      </c>
      <c r="G812" s="188">
        <v>6031.1</v>
      </c>
      <c r="H812" s="192">
        <v>5274.1</v>
      </c>
    </row>
    <row r="813" spans="1:8" ht="25.5">
      <c r="A813" s="179" t="s">
        <v>448</v>
      </c>
      <c r="B813" s="166">
        <v>271</v>
      </c>
      <c r="C813" s="19">
        <v>7</v>
      </c>
      <c r="D813" s="20">
        <v>7</v>
      </c>
      <c r="E813" s="167">
        <v>4320200</v>
      </c>
      <c r="F813" s="168" t="s">
        <v>449</v>
      </c>
      <c r="G813" s="187">
        <v>5272</v>
      </c>
      <c r="H813" s="191">
        <v>5272</v>
      </c>
    </row>
    <row r="814" spans="1:8" ht="25.5">
      <c r="A814" s="179" t="s">
        <v>643</v>
      </c>
      <c r="B814" s="166">
        <v>271</v>
      </c>
      <c r="C814" s="19">
        <v>7</v>
      </c>
      <c r="D814" s="20">
        <v>7</v>
      </c>
      <c r="E814" s="167">
        <v>4320200</v>
      </c>
      <c r="F814" s="168" t="s">
        <v>644</v>
      </c>
      <c r="G814" s="187">
        <v>759.1</v>
      </c>
      <c r="H814" s="191">
        <v>2.1</v>
      </c>
    </row>
    <row r="815" spans="1:8" ht="25.5">
      <c r="A815" s="179" t="s">
        <v>459</v>
      </c>
      <c r="B815" s="166">
        <v>271</v>
      </c>
      <c r="C815" s="19">
        <v>7</v>
      </c>
      <c r="D815" s="20">
        <v>7</v>
      </c>
      <c r="E815" s="167">
        <v>7950000</v>
      </c>
      <c r="F815" s="168">
        <v>0</v>
      </c>
      <c r="G815" s="187">
        <v>2564.9</v>
      </c>
      <c r="H815" s="191">
        <v>0</v>
      </c>
    </row>
    <row r="816" spans="1:8" ht="51">
      <c r="A816" s="180" t="s">
        <v>14</v>
      </c>
      <c r="B816" s="169">
        <v>271</v>
      </c>
      <c r="C816" s="21">
        <v>7</v>
      </c>
      <c r="D816" s="22">
        <v>7</v>
      </c>
      <c r="E816" s="170">
        <v>7952100</v>
      </c>
      <c r="F816" s="171">
        <v>0</v>
      </c>
      <c r="G816" s="188">
        <v>2564.9</v>
      </c>
      <c r="H816" s="192">
        <v>0</v>
      </c>
    </row>
    <row r="817" spans="1:8" ht="25.5">
      <c r="A817" s="179" t="s">
        <v>444</v>
      </c>
      <c r="B817" s="166">
        <v>271</v>
      </c>
      <c r="C817" s="19">
        <v>7</v>
      </c>
      <c r="D817" s="20">
        <v>7</v>
      </c>
      <c r="E817" s="167">
        <v>7952100</v>
      </c>
      <c r="F817" s="168" t="s">
        <v>445</v>
      </c>
      <c r="G817" s="187">
        <v>0</v>
      </c>
      <c r="H817" s="191">
        <v>0</v>
      </c>
    </row>
    <row r="818" spans="1:8" ht="25.5">
      <c r="A818" s="179" t="s">
        <v>448</v>
      </c>
      <c r="B818" s="166">
        <v>271</v>
      </c>
      <c r="C818" s="19">
        <v>7</v>
      </c>
      <c r="D818" s="20">
        <v>7</v>
      </c>
      <c r="E818" s="167">
        <v>7952100</v>
      </c>
      <c r="F818" s="168" t="s">
        <v>449</v>
      </c>
      <c r="G818" s="187">
        <v>1825.9</v>
      </c>
      <c r="H818" s="191">
        <v>0</v>
      </c>
    </row>
    <row r="819" spans="1:8" ht="25.5">
      <c r="A819" s="179" t="s">
        <v>643</v>
      </c>
      <c r="B819" s="166">
        <v>271</v>
      </c>
      <c r="C819" s="19">
        <v>7</v>
      </c>
      <c r="D819" s="20">
        <v>7</v>
      </c>
      <c r="E819" s="167">
        <v>7952100</v>
      </c>
      <c r="F819" s="168" t="s">
        <v>644</v>
      </c>
      <c r="G819" s="187">
        <v>739</v>
      </c>
      <c r="H819" s="191">
        <v>0</v>
      </c>
    </row>
    <row r="820" spans="1:8" ht="12.75">
      <c r="A820" s="179" t="s">
        <v>243</v>
      </c>
      <c r="B820" s="166">
        <v>271</v>
      </c>
      <c r="C820" s="19">
        <v>11</v>
      </c>
      <c r="D820" s="20">
        <v>0</v>
      </c>
      <c r="E820" s="167">
        <v>0</v>
      </c>
      <c r="F820" s="168">
        <v>0</v>
      </c>
      <c r="G820" s="187">
        <v>67760.8605</v>
      </c>
      <c r="H820" s="191">
        <v>0</v>
      </c>
    </row>
    <row r="821" spans="1:8" ht="12.75">
      <c r="A821" s="180" t="s">
        <v>244</v>
      </c>
      <c r="B821" s="169">
        <v>271</v>
      </c>
      <c r="C821" s="21">
        <v>11</v>
      </c>
      <c r="D821" s="22">
        <v>1</v>
      </c>
      <c r="E821" s="170">
        <v>0</v>
      </c>
      <c r="F821" s="171">
        <v>0</v>
      </c>
      <c r="G821" s="188">
        <v>62378.9</v>
      </c>
      <c r="H821" s="192">
        <v>0</v>
      </c>
    </row>
    <row r="822" spans="1:8" ht="25.5">
      <c r="A822" s="179" t="s">
        <v>43</v>
      </c>
      <c r="B822" s="166">
        <v>271</v>
      </c>
      <c r="C822" s="19">
        <v>11</v>
      </c>
      <c r="D822" s="20">
        <v>1</v>
      </c>
      <c r="E822" s="167">
        <v>4820000</v>
      </c>
      <c r="F822" s="168">
        <v>0</v>
      </c>
      <c r="G822" s="187">
        <v>62378.9</v>
      </c>
      <c r="H822" s="191">
        <v>0</v>
      </c>
    </row>
    <row r="823" spans="1:8" ht="25.5">
      <c r="A823" s="180" t="s">
        <v>475</v>
      </c>
      <c r="B823" s="169">
        <v>271</v>
      </c>
      <c r="C823" s="21">
        <v>11</v>
      </c>
      <c r="D823" s="22">
        <v>1</v>
      </c>
      <c r="E823" s="170">
        <v>4829900</v>
      </c>
      <c r="F823" s="171">
        <v>0</v>
      </c>
      <c r="G823" s="188">
        <v>62378.9</v>
      </c>
      <c r="H823" s="192">
        <v>0</v>
      </c>
    </row>
    <row r="824" spans="1:8" ht="76.5">
      <c r="A824" s="179" t="s">
        <v>570</v>
      </c>
      <c r="B824" s="166">
        <v>271</v>
      </c>
      <c r="C824" s="19">
        <v>11</v>
      </c>
      <c r="D824" s="20">
        <v>1</v>
      </c>
      <c r="E824" s="167">
        <v>4829900</v>
      </c>
      <c r="F824" s="168" t="s">
        <v>571</v>
      </c>
      <c r="G824" s="187">
        <v>58880</v>
      </c>
      <c r="H824" s="191">
        <v>0</v>
      </c>
    </row>
    <row r="825" spans="1:8" ht="25.5">
      <c r="A825" s="179" t="s">
        <v>643</v>
      </c>
      <c r="B825" s="166">
        <v>271</v>
      </c>
      <c r="C825" s="19">
        <v>11</v>
      </c>
      <c r="D825" s="20">
        <v>1</v>
      </c>
      <c r="E825" s="167">
        <v>4829900</v>
      </c>
      <c r="F825" s="168" t="s">
        <v>644</v>
      </c>
      <c r="G825" s="187">
        <v>3498.9</v>
      </c>
      <c r="H825" s="191">
        <v>0</v>
      </c>
    </row>
    <row r="826" spans="1:8" ht="12.75">
      <c r="A826" s="180" t="s">
        <v>245</v>
      </c>
      <c r="B826" s="169">
        <v>271</v>
      </c>
      <c r="C826" s="21">
        <v>11</v>
      </c>
      <c r="D826" s="22">
        <v>2</v>
      </c>
      <c r="E826" s="170">
        <v>0</v>
      </c>
      <c r="F826" s="171">
        <v>0</v>
      </c>
      <c r="G826" s="188">
        <v>5381.9605</v>
      </c>
      <c r="H826" s="192">
        <v>0</v>
      </c>
    </row>
    <row r="827" spans="1:8" ht="12.75">
      <c r="A827" s="179" t="s">
        <v>456</v>
      </c>
      <c r="B827" s="166">
        <v>271</v>
      </c>
      <c r="C827" s="19">
        <v>11</v>
      </c>
      <c r="D827" s="20">
        <v>2</v>
      </c>
      <c r="E827" s="167">
        <v>5220000</v>
      </c>
      <c r="F827" s="168">
        <v>0</v>
      </c>
      <c r="G827" s="187">
        <v>1342</v>
      </c>
      <c r="H827" s="191">
        <v>0</v>
      </c>
    </row>
    <row r="828" spans="1:8" ht="25.5">
      <c r="A828" s="180" t="s">
        <v>44</v>
      </c>
      <c r="B828" s="169">
        <v>271</v>
      </c>
      <c r="C828" s="21">
        <v>11</v>
      </c>
      <c r="D828" s="22">
        <v>2</v>
      </c>
      <c r="E828" s="170">
        <v>5223500</v>
      </c>
      <c r="F828" s="171">
        <v>0</v>
      </c>
      <c r="G828" s="188">
        <v>1342</v>
      </c>
      <c r="H828" s="192">
        <v>0</v>
      </c>
    </row>
    <row r="829" spans="1:8" ht="25.5">
      <c r="A829" s="179" t="s">
        <v>643</v>
      </c>
      <c r="B829" s="166">
        <v>271</v>
      </c>
      <c r="C829" s="19">
        <v>11</v>
      </c>
      <c r="D829" s="20">
        <v>2</v>
      </c>
      <c r="E829" s="167">
        <v>5223500</v>
      </c>
      <c r="F829" s="168" t="s">
        <v>644</v>
      </c>
      <c r="G829" s="187">
        <v>1342</v>
      </c>
      <c r="H829" s="191">
        <v>0</v>
      </c>
    </row>
    <row r="830" spans="1:8" ht="51">
      <c r="A830" s="179" t="s">
        <v>45</v>
      </c>
      <c r="B830" s="166">
        <v>271</v>
      </c>
      <c r="C830" s="19">
        <v>11</v>
      </c>
      <c r="D830" s="20">
        <v>2</v>
      </c>
      <c r="E830" s="167">
        <v>5223500</v>
      </c>
      <c r="F830" s="168" t="s">
        <v>644</v>
      </c>
      <c r="G830" s="187">
        <v>470</v>
      </c>
      <c r="H830" s="191">
        <v>0</v>
      </c>
    </row>
    <row r="831" spans="1:8" ht="51">
      <c r="A831" s="179" t="s">
        <v>46</v>
      </c>
      <c r="B831" s="166">
        <v>271</v>
      </c>
      <c r="C831" s="19">
        <v>11</v>
      </c>
      <c r="D831" s="20">
        <v>2</v>
      </c>
      <c r="E831" s="167">
        <v>5223500</v>
      </c>
      <c r="F831" s="168" t="s">
        <v>644</v>
      </c>
      <c r="G831" s="187">
        <v>872</v>
      </c>
      <c r="H831" s="191">
        <v>0</v>
      </c>
    </row>
    <row r="832" spans="1:8" ht="25.5">
      <c r="A832" s="179" t="s">
        <v>459</v>
      </c>
      <c r="B832" s="166">
        <v>271</v>
      </c>
      <c r="C832" s="19">
        <v>11</v>
      </c>
      <c r="D832" s="20">
        <v>2</v>
      </c>
      <c r="E832" s="167">
        <v>7950000</v>
      </c>
      <c r="F832" s="168">
        <v>0</v>
      </c>
      <c r="G832" s="187">
        <v>4039.9605</v>
      </c>
      <c r="H832" s="191">
        <v>0</v>
      </c>
    </row>
    <row r="833" spans="1:8" ht="38.25">
      <c r="A833" s="180" t="s">
        <v>564</v>
      </c>
      <c r="B833" s="169">
        <v>271</v>
      </c>
      <c r="C833" s="21">
        <v>11</v>
      </c>
      <c r="D833" s="22">
        <v>2</v>
      </c>
      <c r="E833" s="170">
        <v>7951500</v>
      </c>
      <c r="F833" s="171">
        <v>0</v>
      </c>
      <c r="G833" s="188">
        <v>4039.9605</v>
      </c>
      <c r="H833" s="192">
        <v>0</v>
      </c>
    </row>
    <row r="834" spans="1:8" ht="25.5">
      <c r="A834" s="179" t="s">
        <v>448</v>
      </c>
      <c r="B834" s="166">
        <v>271</v>
      </c>
      <c r="C834" s="19">
        <v>11</v>
      </c>
      <c r="D834" s="20">
        <v>2</v>
      </c>
      <c r="E834" s="167">
        <v>7951500</v>
      </c>
      <c r="F834" s="168" t="s">
        <v>449</v>
      </c>
      <c r="G834" s="187">
        <v>545.6</v>
      </c>
      <c r="H834" s="191">
        <v>0</v>
      </c>
    </row>
    <row r="835" spans="1:8" ht="26.25" thickBot="1">
      <c r="A835" s="181" t="s">
        <v>643</v>
      </c>
      <c r="B835" s="172">
        <v>271</v>
      </c>
      <c r="C835" s="23">
        <v>11</v>
      </c>
      <c r="D835" s="24">
        <v>2</v>
      </c>
      <c r="E835" s="173">
        <v>7951500</v>
      </c>
      <c r="F835" s="174" t="s">
        <v>644</v>
      </c>
      <c r="G835" s="189">
        <v>3494.3605</v>
      </c>
      <c r="H835" s="193">
        <v>0</v>
      </c>
    </row>
    <row r="836" spans="1:8" ht="16.5" thickBot="1">
      <c r="A836" s="175" t="s">
        <v>252</v>
      </c>
      <c r="B836" s="176"/>
      <c r="C836" s="176"/>
      <c r="D836" s="176"/>
      <c r="E836" s="177"/>
      <c r="F836" s="176"/>
      <c r="G836" s="26">
        <v>3239367.0472799996</v>
      </c>
      <c r="H836" s="29">
        <v>893625.4</v>
      </c>
    </row>
  </sheetData>
  <mergeCells count="8">
    <mergeCell ref="B11:B12"/>
    <mergeCell ref="H11:H12"/>
    <mergeCell ref="B10:F10"/>
    <mergeCell ref="G10:H10"/>
    <mergeCell ref="G1:H1"/>
    <mergeCell ref="G2:H2"/>
    <mergeCell ref="G3:H3"/>
    <mergeCell ref="A5:H7"/>
  </mergeCells>
  <printOptions/>
  <pageMargins left="0.74999998873613" right="0.28" top="0.39" bottom="0.2" header="0.17" footer="0.17"/>
  <pageSetup firstPageNumber="8" useFirstPageNumber="1" fitToHeight="0" fitToWidth="1" horizontalDpi="600" verticalDpi="600" orientation="portrait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6"/>
  <sheetViews>
    <sheetView workbookViewId="0" topLeftCell="A1">
      <selection activeCell="K11" sqref="K11"/>
    </sheetView>
  </sheetViews>
  <sheetFormatPr defaultColWidth="9.00390625" defaultRowHeight="12.75"/>
  <cols>
    <col min="1" max="1" width="25.00390625" style="0" customWidth="1"/>
    <col min="2" max="2" width="57.625" style="0" customWidth="1"/>
    <col min="3" max="3" width="13.875" style="0" customWidth="1"/>
    <col min="4" max="4" width="10.625" style="0" customWidth="1"/>
  </cols>
  <sheetData>
    <row r="1" spans="2:3" ht="18" customHeight="1">
      <c r="B1" s="194"/>
      <c r="C1" s="194" t="s">
        <v>49</v>
      </c>
    </row>
    <row r="2" spans="1:3" ht="15.75" customHeight="1">
      <c r="A2" s="116"/>
      <c r="B2" s="194"/>
      <c r="C2" s="194" t="s">
        <v>50</v>
      </c>
    </row>
    <row r="3" spans="2:3" ht="18" customHeight="1">
      <c r="B3" s="469" t="s">
        <v>652</v>
      </c>
      <c r="C3" s="469"/>
    </row>
    <row r="4" spans="2:3" ht="18.75" customHeight="1">
      <c r="B4" s="195"/>
      <c r="C4" s="196"/>
    </row>
    <row r="5" spans="1:3" ht="37.5" customHeight="1" thickBot="1">
      <c r="A5" s="467" t="s">
        <v>51</v>
      </c>
      <c r="B5" s="468"/>
      <c r="C5" s="468"/>
    </row>
    <row r="6" spans="1:3" ht="47.25" customHeight="1">
      <c r="A6" s="197" t="s">
        <v>52</v>
      </c>
      <c r="B6" s="198" t="s">
        <v>53</v>
      </c>
      <c r="C6" s="199" t="s">
        <v>54</v>
      </c>
    </row>
    <row r="7" spans="1:3" ht="14.25" customHeight="1">
      <c r="A7" s="200"/>
      <c r="B7" s="201">
        <v>1</v>
      </c>
      <c r="C7" s="202">
        <v>2</v>
      </c>
    </row>
    <row r="8" spans="1:3" ht="36" customHeight="1">
      <c r="A8" s="203" t="s">
        <v>55</v>
      </c>
      <c r="B8" s="204" t="s">
        <v>56</v>
      </c>
      <c r="C8" s="205">
        <f>C11+C12</f>
        <v>31504.72</v>
      </c>
    </row>
    <row r="9" spans="1:3" ht="15.75" customHeight="1" hidden="1">
      <c r="A9" s="200"/>
      <c r="B9" s="206" t="s">
        <v>57</v>
      </c>
      <c r="C9" s="205"/>
    </row>
    <row r="10" spans="1:3" ht="27" customHeight="1" hidden="1">
      <c r="A10" s="200"/>
      <c r="B10" s="206" t="s">
        <v>58</v>
      </c>
      <c r="C10" s="205"/>
    </row>
    <row r="11" spans="1:3" ht="55.5" customHeight="1">
      <c r="A11" s="207" t="s">
        <v>59</v>
      </c>
      <c r="B11" s="208" t="s">
        <v>60</v>
      </c>
      <c r="C11" s="209">
        <v>106504.72</v>
      </c>
    </row>
    <row r="12" spans="1:3" ht="45.75" customHeight="1">
      <c r="A12" s="207" t="s">
        <v>61</v>
      </c>
      <c r="B12" s="208" t="s">
        <v>62</v>
      </c>
      <c r="C12" s="209">
        <v>-75000</v>
      </c>
    </row>
    <row r="13" spans="1:3" ht="34.5" customHeight="1">
      <c r="A13" s="203" t="s">
        <v>63</v>
      </c>
      <c r="B13" s="204" t="s">
        <v>64</v>
      </c>
      <c r="C13" s="205">
        <f>C14+C15</f>
        <v>0</v>
      </c>
    </row>
    <row r="14" spans="1:3" ht="57.75" customHeight="1">
      <c r="A14" s="207" t="s">
        <v>65</v>
      </c>
      <c r="B14" s="208" t="s">
        <v>66</v>
      </c>
      <c r="C14" s="209">
        <v>0</v>
      </c>
    </row>
    <row r="15" spans="1:3" ht="51" customHeight="1">
      <c r="A15" s="207" t="s">
        <v>67</v>
      </c>
      <c r="B15" s="208" t="s">
        <v>68</v>
      </c>
      <c r="C15" s="209">
        <v>0</v>
      </c>
    </row>
    <row r="16" spans="1:3" ht="37.5" customHeight="1">
      <c r="A16" s="203" t="s">
        <v>69</v>
      </c>
      <c r="B16" s="204" t="s">
        <v>70</v>
      </c>
      <c r="C16" s="205">
        <f>C18+C17</f>
        <v>167115.84999999963</v>
      </c>
    </row>
    <row r="17" spans="1:5" ht="36.75" customHeight="1">
      <c r="A17" s="207" t="s">
        <v>71</v>
      </c>
      <c r="B17" s="206" t="s">
        <v>72</v>
      </c>
      <c r="C17" s="209">
        <f>-3039215.88-C11-C14-C20</f>
        <v>-3147251.2</v>
      </c>
      <c r="E17" s="150"/>
    </row>
    <row r="18" spans="1:5" ht="36.75" customHeight="1">
      <c r="A18" s="207" t="s">
        <v>73</v>
      </c>
      <c r="B18" s="206" t="s">
        <v>74</v>
      </c>
      <c r="C18" s="209">
        <f>3239367.05-C12-C15-C23</f>
        <v>3314367.05</v>
      </c>
      <c r="E18" s="150"/>
    </row>
    <row r="19" spans="1:3" ht="15.75" customHeight="1">
      <c r="A19" s="203" t="s">
        <v>75</v>
      </c>
      <c r="B19" s="204" t="s">
        <v>76</v>
      </c>
      <c r="C19" s="205">
        <f>C20+C23</f>
        <v>1530.6</v>
      </c>
    </row>
    <row r="20" spans="1:3" s="210" customFormat="1" ht="36.75" customHeight="1">
      <c r="A20" s="207" t="s">
        <v>77</v>
      </c>
      <c r="B20" s="206" t="s">
        <v>78</v>
      </c>
      <c r="C20" s="209">
        <f>C21+C22</f>
        <v>1530.6</v>
      </c>
    </row>
    <row r="21" spans="1:3" s="210" customFormat="1" ht="60" customHeight="1">
      <c r="A21" s="207" t="s">
        <v>79</v>
      </c>
      <c r="B21" s="208" t="s">
        <v>80</v>
      </c>
      <c r="C21" s="209">
        <v>1530.6</v>
      </c>
    </row>
    <row r="22" spans="1:3" s="210" customFormat="1" ht="50.25" customHeight="1">
      <c r="A22" s="207" t="s">
        <v>81</v>
      </c>
      <c r="B22" s="208" t="s">
        <v>82</v>
      </c>
      <c r="C22" s="211"/>
    </row>
    <row r="23" spans="1:3" s="210" customFormat="1" ht="37.5" customHeight="1">
      <c r="A23" s="207" t="s">
        <v>83</v>
      </c>
      <c r="B23" s="206" t="s">
        <v>84</v>
      </c>
      <c r="C23" s="209"/>
    </row>
    <row r="24" spans="1:3" s="210" customFormat="1" ht="32.25" customHeight="1" thickBot="1">
      <c r="A24" s="212"/>
      <c r="B24" s="213" t="s">
        <v>85</v>
      </c>
      <c r="C24" s="214">
        <f>C19+C16+C13+C8</f>
        <v>200151.16999999963</v>
      </c>
    </row>
    <row r="25" spans="1:3" ht="12.75">
      <c r="A25" s="215"/>
      <c r="C25" s="216"/>
    </row>
    <row r="26" ht="12.75">
      <c r="C26" s="216"/>
    </row>
    <row r="27" ht="12.75">
      <c r="C27" s="216"/>
    </row>
    <row r="28" ht="12.75">
      <c r="C28" s="216"/>
    </row>
    <row r="29" ht="12.75">
      <c r="C29" s="216"/>
    </row>
    <row r="30" ht="12.75">
      <c r="C30" s="216"/>
    </row>
    <row r="31" ht="12.75">
      <c r="C31" s="216"/>
    </row>
    <row r="32" ht="12.75">
      <c r="C32" s="216"/>
    </row>
    <row r="33" ht="12.75">
      <c r="C33" s="216"/>
    </row>
    <row r="34" ht="12.75">
      <c r="C34" s="216"/>
    </row>
    <row r="35" ht="12.75">
      <c r="C35" s="216"/>
    </row>
    <row r="36" ht="12.75">
      <c r="C36" s="216"/>
    </row>
    <row r="37" ht="12.75">
      <c r="C37" s="216"/>
    </row>
    <row r="38" ht="12.75">
      <c r="C38" s="216"/>
    </row>
    <row r="39" ht="12.75">
      <c r="C39" s="216"/>
    </row>
    <row r="40" ht="12.75">
      <c r="C40" s="216"/>
    </row>
    <row r="41" ht="12.75">
      <c r="C41" s="216"/>
    </row>
    <row r="42" ht="12.75">
      <c r="C42" s="216"/>
    </row>
    <row r="43" ht="12.75">
      <c r="C43" s="216"/>
    </row>
    <row r="44" ht="12.75">
      <c r="C44" s="216"/>
    </row>
    <row r="45" ht="12.75">
      <c r="C45" s="216"/>
    </row>
    <row r="46" ht="12.75">
      <c r="C46" s="216"/>
    </row>
    <row r="47" ht="12.75">
      <c r="C47" s="216"/>
    </row>
    <row r="48" ht="12.75">
      <c r="C48" s="216"/>
    </row>
    <row r="49" ht="12.75">
      <c r="C49" s="216"/>
    </row>
    <row r="50" ht="12.75">
      <c r="C50" s="216"/>
    </row>
    <row r="51" ht="12.75">
      <c r="C51" s="216"/>
    </row>
    <row r="52" ht="12.75">
      <c r="C52" s="216"/>
    </row>
    <row r="53" ht="12.75">
      <c r="C53" s="216"/>
    </row>
    <row r="54" ht="12.75">
      <c r="C54" s="216"/>
    </row>
    <row r="55" ht="12.75">
      <c r="C55" s="216"/>
    </row>
    <row r="56" ht="12.75">
      <c r="C56" s="216"/>
    </row>
    <row r="57" ht="12.75">
      <c r="C57" s="216"/>
    </row>
    <row r="58" ht="12.75">
      <c r="C58" s="216"/>
    </row>
    <row r="59" ht="12.75">
      <c r="C59" s="216"/>
    </row>
    <row r="60" ht="12.75">
      <c r="C60" s="216"/>
    </row>
    <row r="61" ht="12.75">
      <c r="C61" s="216"/>
    </row>
    <row r="62" ht="12.75">
      <c r="C62" s="216"/>
    </row>
    <row r="63" ht="12.75">
      <c r="C63" s="216"/>
    </row>
    <row r="64" ht="12.75">
      <c r="C64" s="216"/>
    </row>
    <row r="65" ht="12.75">
      <c r="C65" s="216"/>
    </row>
    <row r="66" ht="12.75">
      <c r="C66" s="216"/>
    </row>
    <row r="67" ht="12.75">
      <c r="C67" s="216"/>
    </row>
    <row r="68" ht="12.75">
      <c r="C68" s="216"/>
    </row>
    <row r="69" ht="12.75">
      <c r="C69" s="216"/>
    </row>
    <row r="70" ht="12.75">
      <c r="C70" s="216"/>
    </row>
    <row r="71" ht="12.75">
      <c r="C71" s="216"/>
    </row>
    <row r="72" ht="12.75">
      <c r="C72" s="216"/>
    </row>
    <row r="73" ht="12.75">
      <c r="C73" s="216"/>
    </row>
    <row r="74" ht="12.75">
      <c r="C74" s="216"/>
    </row>
    <row r="75" ht="12.75">
      <c r="C75" s="216"/>
    </row>
    <row r="76" ht="12.75">
      <c r="C76" s="216"/>
    </row>
    <row r="77" ht="12.75">
      <c r="C77" s="216"/>
    </row>
    <row r="78" ht="12.75">
      <c r="C78" s="216"/>
    </row>
    <row r="79" ht="12.75">
      <c r="C79" s="216"/>
    </row>
    <row r="80" ht="12.75">
      <c r="C80" s="216"/>
    </row>
    <row r="81" ht="12.75">
      <c r="C81" s="216"/>
    </row>
    <row r="82" ht="12.75">
      <c r="C82" s="216"/>
    </row>
    <row r="83" ht="12.75">
      <c r="C83" s="216"/>
    </row>
    <row r="84" ht="12.75">
      <c r="C84" s="216"/>
    </row>
    <row r="85" ht="12.75">
      <c r="C85" s="216"/>
    </row>
    <row r="86" ht="12.75">
      <c r="C86" s="216"/>
    </row>
    <row r="87" ht="12.75">
      <c r="C87" s="216"/>
    </row>
    <row r="88" ht="12.75">
      <c r="C88" s="216"/>
    </row>
    <row r="89" ht="12.75">
      <c r="C89" s="216"/>
    </row>
    <row r="90" ht="12.75">
      <c r="C90" s="216"/>
    </row>
    <row r="91" ht="12.75">
      <c r="C91" s="216"/>
    </row>
    <row r="92" ht="12.75">
      <c r="C92" s="216"/>
    </row>
    <row r="93" ht="12.75">
      <c r="C93" s="216"/>
    </row>
    <row r="94" ht="12.75">
      <c r="C94" s="216"/>
    </row>
    <row r="95" ht="12.75">
      <c r="C95" s="216"/>
    </row>
    <row r="96" ht="12.75">
      <c r="C96" s="216"/>
    </row>
    <row r="97" ht="12.75">
      <c r="C97" s="216"/>
    </row>
    <row r="98" ht="12.75">
      <c r="C98" s="216"/>
    </row>
    <row r="99" ht="12.75">
      <c r="C99" s="216"/>
    </row>
    <row r="100" ht="12.75">
      <c r="C100" s="216"/>
    </row>
    <row r="101" ht="12.75">
      <c r="C101" s="216"/>
    </row>
    <row r="102" ht="12.75">
      <c r="C102" s="216"/>
    </row>
    <row r="103" ht="12.75">
      <c r="C103" s="216"/>
    </row>
    <row r="104" ht="12.75">
      <c r="C104" s="216"/>
    </row>
    <row r="105" ht="12.75">
      <c r="C105" s="216"/>
    </row>
    <row r="106" ht="12.75">
      <c r="C106" s="216"/>
    </row>
    <row r="107" ht="12.75">
      <c r="C107" s="216"/>
    </row>
    <row r="108" ht="12.75">
      <c r="C108" s="216"/>
    </row>
    <row r="109" ht="12.75">
      <c r="C109" s="216"/>
    </row>
    <row r="110" ht="12.75">
      <c r="C110" s="216"/>
    </row>
    <row r="111" ht="12.75">
      <c r="C111" s="216"/>
    </row>
    <row r="112" ht="12.75">
      <c r="C112" s="216"/>
    </row>
    <row r="113" ht="12.75">
      <c r="C113" s="216"/>
    </row>
    <row r="114" ht="12.75">
      <c r="C114" s="216"/>
    </row>
    <row r="115" ht="12.75">
      <c r="C115" s="216"/>
    </row>
    <row r="116" ht="12.75">
      <c r="C116" s="216"/>
    </row>
    <row r="117" ht="12.75">
      <c r="C117" s="216"/>
    </row>
    <row r="118" ht="12.75">
      <c r="C118" s="216"/>
    </row>
    <row r="119" ht="12.75">
      <c r="C119" s="216"/>
    </row>
    <row r="120" ht="12.75">
      <c r="C120" s="216"/>
    </row>
    <row r="121" ht="12.75">
      <c r="C121" s="216"/>
    </row>
    <row r="122" ht="12.75">
      <c r="C122" s="216"/>
    </row>
    <row r="123" ht="12.75">
      <c r="C123" s="216"/>
    </row>
    <row r="124" ht="12.75">
      <c r="C124" s="216"/>
    </row>
    <row r="125" ht="12.75">
      <c r="C125" s="216"/>
    </row>
    <row r="126" ht="12.75">
      <c r="C126" s="216"/>
    </row>
    <row r="127" ht="12.75">
      <c r="C127" s="216"/>
    </row>
    <row r="128" ht="12.75">
      <c r="C128" s="216"/>
    </row>
    <row r="129" ht="12.75">
      <c r="C129" s="216"/>
    </row>
    <row r="130" ht="12.75">
      <c r="C130" s="216"/>
    </row>
    <row r="131" ht="12.75">
      <c r="C131" s="216"/>
    </row>
    <row r="132" ht="12.75">
      <c r="C132" s="216"/>
    </row>
    <row r="133" ht="12.75">
      <c r="C133" s="216"/>
    </row>
    <row r="134" ht="12.75">
      <c r="C134" s="216"/>
    </row>
    <row r="135" ht="12.75">
      <c r="C135" s="216"/>
    </row>
    <row r="136" ht="12.75">
      <c r="C136" s="216"/>
    </row>
    <row r="137" ht="12.75">
      <c r="C137" s="216"/>
    </row>
    <row r="138" ht="12.75">
      <c r="C138" s="216"/>
    </row>
    <row r="139" ht="12.75">
      <c r="C139" s="216"/>
    </row>
    <row r="140" ht="12.75">
      <c r="C140" s="216"/>
    </row>
    <row r="141" ht="12.75">
      <c r="C141" s="216"/>
    </row>
    <row r="142" ht="12.75">
      <c r="C142" s="216"/>
    </row>
    <row r="143" ht="12.75">
      <c r="C143" s="216"/>
    </row>
    <row r="144" ht="12.75">
      <c r="C144" s="216"/>
    </row>
    <row r="145" ht="12.75">
      <c r="C145" s="216"/>
    </row>
    <row r="146" ht="12.75">
      <c r="C146" s="216"/>
    </row>
    <row r="147" ht="12.75">
      <c r="C147" s="216"/>
    </row>
    <row r="148" ht="12.75">
      <c r="C148" s="216"/>
    </row>
    <row r="149" ht="12.75">
      <c r="C149" s="216"/>
    </row>
    <row r="150" ht="12.75">
      <c r="C150" s="216"/>
    </row>
    <row r="151" ht="12.75">
      <c r="C151" s="216"/>
    </row>
    <row r="152" ht="12.75">
      <c r="C152" s="216"/>
    </row>
    <row r="153" ht="12.75">
      <c r="C153" s="216"/>
    </row>
    <row r="154" ht="12.75">
      <c r="C154" s="216"/>
    </row>
    <row r="155" ht="12.75">
      <c r="C155" s="216"/>
    </row>
    <row r="156" ht="12.75">
      <c r="C156" s="216"/>
    </row>
    <row r="157" ht="12.75">
      <c r="C157" s="216"/>
    </row>
    <row r="158" ht="12.75">
      <c r="C158" s="216"/>
    </row>
    <row r="159" ht="12.75">
      <c r="C159" s="216"/>
    </row>
    <row r="160" ht="12.75">
      <c r="C160" s="216"/>
    </row>
    <row r="161" ht="12.75">
      <c r="C161" s="216"/>
    </row>
    <row r="162" ht="12.75">
      <c r="C162" s="216"/>
    </row>
    <row r="163" ht="12.75">
      <c r="C163" s="216"/>
    </row>
    <row r="164" ht="12.75">
      <c r="C164" s="216"/>
    </row>
    <row r="165" ht="12.75">
      <c r="C165" s="216"/>
    </row>
    <row r="166" ht="12.75">
      <c r="C166" s="216"/>
    </row>
    <row r="167" ht="12.75">
      <c r="C167" s="216"/>
    </row>
    <row r="168" ht="12.75">
      <c r="C168" s="216"/>
    </row>
    <row r="169" ht="12.75">
      <c r="C169" s="216"/>
    </row>
    <row r="170" ht="12.75">
      <c r="C170" s="216"/>
    </row>
    <row r="171" ht="12.75">
      <c r="C171" s="216"/>
    </row>
    <row r="172" ht="12.75">
      <c r="C172" s="216"/>
    </row>
    <row r="173" ht="12.75">
      <c r="C173" s="216"/>
    </row>
    <row r="174" ht="12.75">
      <c r="C174" s="216"/>
    </row>
    <row r="175" ht="12.75">
      <c r="C175" s="216"/>
    </row>
    <row r="176" ht="12.75">
      <c r="C176" s="216"/>
    </row>
    <row r="177" ht="12.75">
      <c r="C177" s="216"/>
    </row>
    <row r="178" ht="12.75">
      <c r="C178" s="216"/>
    </row>
    <row r="179" ht="12.75">
      <c r="C179" s="216"/>
    </row>
    <row r="180" ht="12.75">
      <c r="C180" s="216"/>
    </row>
    <row r="181" ht="12.75">
      <c r="C181" s="216"/>
    </row>
    <row r="182" ht="12.75">
      <c r="C182" s="216"/>
    </row>
    <row r="183" ht="12.75">
      <c r="C183" s="216"/>
    </row>
    <row r="184" ht="12.75">
      <c r="C184" s="216"/>
    </row>
    <row r="185" ht="12.75">
      <c r="C185" s="216"/>
    </row>
    <row r="186" ht="12.75">
      <c r="C186" s="216"/>
    </row>
    <row r="187" ht="12.75">
      <c r="C187" s="216"/>
    </row>
    <row r="188" ht="12.75">
      <c r="C188" s="216"/>
    </row>
    <row r="189" ht="12.75">
      <c r="C189" s="216"/>
    </row>
    <row r="190" ht="12.75">
      <c r="C190" s="216"/>
    </row>
    <row r="191" ht="12.75">
      <c r="C191" s="216"/>
    </row>
    <row r="192" ht="12.75">
      <c r="C192" s="216"/>
    </row>
    <row r="193" ht="12.75">
      <c r="C193" s="216"/>
    </row>
    <row r="194" ht="12.75">
      <c r="C194" s="216"/>
    </row>
    <row r="195" ht="12.75">
      <c r="C195" s="216"/>
    </row>
    <row r="196" ht="12.75">
      <c r="C196" s="216"/>
    </row>
    <row r="197" ht="12.75">
      <c r="C197" s="216"/>
    </row>
    <row r="198" ht="12.75">
      <c r="C198" s="216"/>
    </row>
    <row r="199" ht="12.75">
      <c r="C199" s="216"/>
    </row>
    <row r="200" ht="12.75">
      <c r="C200" s="216"/>
    </row>
    <row r="201" ht="12.75">
      <c r="C201" s="216"/>
    </row>
    <row r="202" ht="12.75">
      <c r="C202" s="216"/>
    </row>
    <row r="203" ht="12.75">
      <c r="C203" s="216"/>
    </row>
    <row r="204" ht="12.75">
      <c r="C204" s="216"/>
    </row>
    <row r="205" ht="12.75">
      <c r="C205" s="216"/>
    </row>
    <row r="206" ht="12.75">
      <c r="C206" s="216"/>
    </row>
    <row r="207" ht="12.75">
      <c r="C207" s="216"/>
    </row>
    <row r="208" ht="12.75">
      <c r="C208" s="216"/>
    </row>
    <row r="209" ht="12.75">
      <c r="C209" s="216"/>
    </row>
    <row r="210" ht="12.75">
      <c r="C210" s="216"/>
    </row>
    <row r="211" ht="12.75">
      <c r="C211" s="216"/>
    </row>
    <row r="212" ht="12.75">
      <c r="C212" s="216"/>
    </row>
    <row r="213" ht="12.75">
      <c r="C213" s="216"/>
    </row>
    <row r="214" ht="12.75">
      <c r="C214" s="216"/>
    </row>
    <row r="215" ht="12.75">
      <c r="C215" s="216"/>
    </row>
    <row r="216" ht="12.75">
      <c r="C216" s="216"/>
    </row>
    <row r="217" ht="12.75">
      <c r="C217" s="216"/>
    </row>
    <row r="218" ht="12.75">
      <c r="C218" s="216"/>
    </row>
    <row r="219" ht="12.75">
      <c r="C219" s="216"/>
    </row>
    <row r="220" ht="12.75">
      <c r="C220" s="216"/>
    </row>
    <row r="221" ht="12.75">
      <c r="C221" s="216"/>
    </row>
    <row r="222" ht="12.75">
      <c r="C222" s="216"/>
    </row>
    <row r="223" ht="12.75">
      <c r="C223" s="216"/>
    </row>
    <row r="224" ht="12.75">
      <c r="C224" s="216"/>
    </row>
    <row r="225" ht="12.75">
      <c r="C225" s="216"/>
    </row>
    <row r="226" ht="12.75">
      <c r="C226" s="216"/>
    </row>
  </sheetData>
  <mergeCells count="2">
    <mergeCell ref="A5:C5"/>
    <mergeCell ref="B3:C3"/>
  </mergeCells>
  <printOptions/>
  <pageMargins left="0.75" right="0.75" top="0.74" bottom="0.7" header="0.5" footer="0.5"/>
  <pageSetup firstPageNumber="37" useFirstPageNumber="1" fitToHeight="1" fitToWidth="1" horizontalDpi="600" verticalDpi="600" orientation="portrait" paperSize="9" scale="9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1"/>
  <sheetViews>
    <sheetView workbookViewId="0" topLeftCell="A1">
      <selection activeCell="I8" sqref="I8"/>
    </sheetView>
  </sheetViews>
  <sheetFormatPr defaultColWidth="9.00390625" defaultRowHeight="12.75"/>
  <cols>
    <col min="1" max="1" width="48.375" style="218" customWidth="1"/>
    <col min="2" max="2" width="10.875" style="218" bestFit="1" customWidth="1"/>
    <col min="3" max="4" width="4.625" style="218" customWidth="1"/>
    <col min="5" max="5" width="4.375" style="218" customWidth="1"/>
    <col min="6" max="6" width="4.75390625" style="218" customWidth="1"/>
    <col min="7" max="7" width="13.25390625" style="218" customWidth="1"/>
    <col min="8" max="16384" width="9.125" style="218" customWidth="1"/>
  </cols>
  <sheetData>
    <row r="1" spans="1:7" ht="12.75">
      <c r="A1" s="93"/>
      <c r="B1" s="93"/>
      <c r="C1" s="93"/>
      <c r="D1" s="93"/>
      <c r="E1" s="93"/>
      <c r="F1" s="93"/>
      <c r="G1" s="258" t="s">
        <v>86</v>
      </c>
    </row>
    <row r="2" spans="1:7" ht="12.75">
      <c r="A2" s="95"/>
      <c r="B2" s="95"/>
      <c r="C2" s="95"/>
      <c r="D2" s="95"/>
      <c r="E2" s="465" t="s">
        <v>190</v>
      </c>
      <c r="F2" s="465"/>
      <c r="G2" s="465"/>
    </row>
    <row r="3" spans="1:7" ht="12.75">
      <c r="A3" s="259"/>
      <c r="B3" s="259"/>
      <c r="C3" s="259"/>
      <c r="D3" s="259"/>
      <c r="E3" s="471" t="s">
        <v>652</v>
      </c>
      <c r="F3" s="471"/>
      <c r="G3" s="471"/>
    </row>
    <row r="4" spans="1:7" ht="15.75">
      <c r="A4" s="470" t="s">
        <v>87</v>
      </c>
      <c r="B4" s="470"/>
      <c r="C4" s="470"/>
      <c r="D4" s="470"/>
      <c r="E4" s="470"/>
      <c r="F4" s="470"/>
      <c r="G4" s="470"/>
    </row>
    <row r="5" spans="1:7" ht="13.5" thickBot="1">
      <c r="A5" s="260"/>
      <c r="B5" s="260"/>
      <c r="C5" s="260"/>
      <c r="D5" s="260"/>
      <c r="E5" s="260"/>
      <c r="F5" s="260"/>
      <c r="G5" s="93"/>
    </row>
    <row r="6" spans="1:7" ht="39" thickBot="1">
      <c r="A6" s="98" t="s">
        <v>337</v>
      </c>
      <c r="B6" s="99" t="s">
        <v>338</v>
      </c>
      <c r="C6" s="100" t="s">
        <v>339</v>
      </c>
      <c r="D6" s="101" t="s">
        <v>340</v>
      </c>
      <c r="E6" s="99" t="s">
        <v>88</v>
      </c>
      <c r="F6" s="100" t="s">
        <v>341</v>
      </c>
      <c r="G6" s="99" t="s">
        <v>342</v>
      </c>
    </row>
    <row r="7" spans="1:7" ht="13.5" thickBot="1">
      <c r="A7" s="219" t="s">
        <v>343</v>
      </c>
      <c r="B7" s="102">
        <v>1</v>
      </c>
      <c r="C7" s="102">
        <v>2</v>
      </c>
      <c r="D7" s="102">
        <v>3</v>
      </c>
      <c r="E7" s="102">
        <v>4</v>
      </c>
      <c r="F7" s="103">
        <v>5</v>
      </c>
      <c r="G7" s="102">
        <v>6</v>
      </c>
    </row>
    <row r="8" spans="1:7" ht="67.5" customHeight="1">
      <c r="A8" s="104" t="s">
        <v>89</v>
      </c>
      <c r="B8" s="261"/>
      <c r="C8" s="262" t="s">
        <v>196</v>
      </c>
      <c r="D8" s="262" t="s">
        <v>196</v>
      </c>
      <c r="E8" s="263" t="s">
        <v>196</v>
      </c>
      <c r="F8" s="264" t="s">
        <v>196</v>
      </c>
      <c r="G8" s="265">
        <v>27.1</v>
      </c>
    </row>
    <row r="9" spans="1:7" ht="12.75">
      <c r="A9" s="266" t="s">
        <v>201</v>
      </c>
      <c r="B9" s="267"/>
      <c r="C9" s="268">
        <v>1</v>
      </c>
      <c r="D9" s="268">
        <v>5</v>
      </c>
      <c r="E9" s="269" t="s">
        <v>196</v>
      </c>
      <c r="F9" s="270" t="s">
        <v>196</v>
      </c>
      <c r="G9" s="271">
        <v>27.1</v>
      </c>
    </row>
    <row r="10" spans="1:7" ht="38.25">
      <c r="A10" s="266" t="s">
        <v>90</v>
      </c>
      <c r="B10" s="267">
        <v>14000</v>
      </c>
      <c r="C10" s="268">
        <v>1</v>
      </c>
      <c r="D10" s="268">
        <v>5</v>
      </c>
      <c r="E10" s="269" t="s">
        <v>196</v>
      </c>
      <c r="F10" s="270" t="s">
        <v>196</v>
      </c>
      <c r="G10" s="271">
        <v>27.1</v>
      </c>
    </row>
    <row r="11" spans="1:7" ht="25.5">
      <c r="A11" s="272" t="s">
        <v>448</v>
      </c>
      <c r="B11" s="273">
        <v>14000</v>
      </c>
      <c r="C11" s="274">
        <v>1</v>
      </c>
      <c r="D11" s="274">
        <v>5</v>
      </c>
      <c r="E11" s="275" t="s">
        <v>449</v>
      </c>
      <c r="F11" s="276" t="s">
        <v>196</v>
      </c>
      <c r="G11" s="277">
        <v>27.1</v>
      </c>
    </row>
    <row r="12" spans="1:7" ht="12.75">
      <c r="A12" s="278" t="s">
        <v>345</v>
      </c>
      <c r="B12" s="279">
        <v>14000</v>
      </c>
      <c r="C12" s="280">
        <v>1</v>
      </c>
      <c r="D12" s="280">
        <v>5</v>
      </c>
      <c r="E12" s="281" t="s">
        <v>449</v>
      </c>
      <c r="F12" s="282">
        <v>40</v>
      </c>
      <c r="G12" s="283">
        <v>27.1</v>
      </c>
    </row>
    <row r="13" spans="1:7" ht="54" customHeight="1">
      <c r="A13" s="111" t="s">
        <v>91</v>
      </c>
      <c r="B13" s="285"/>
      <c r="C13" s="286" t="s">
        <v>196</v>
      </c>
      <c r="D13" s="286" t="s">
        <v>196</v>
      </c>
      <c r="E13" s="287" t="s">
        <v>196</v>
      </c>
      <c r="F13" s="288" t="s">
        <v>196</v>
      </c>
      <c r="G13" s="289">
        <v>7227.2</v>
      </c>
    </row>
    <row r="14" spans="1:7" ht="12.75">
      <c r="A14" s="266" t="s">
        <v>203</v>
      </c>
      <c r="B14" s="267"/>
      <c r="C14" s="268">
        <v>1</v>
      </c>
      <c r="D14" s="268">
        <v>13</v>
      </c>
      <c r="E14" s="269" t="s">
        <v>196</v>
      </c>
      <c r="F14" s="270" t="s">
        <v>196</v>
      </c>
      <c r="G14" s="271">
        <v>7227.2</v>
      </c>
    </row>
    <row r="15" spans="1:7" ht="12.75">
      <c r="A15" s="266" t="s">
        <v>92</v>
      </c>
      <c r="B15" s="267">
        <v>20400</v>
      </c>
      <c r="C15" s="268">
        <v>1</v>
      </c>
      <c r="D15" s="268">
        <v>13</v>
      </c>
      <c r="E15" s="269" t="s">
        <v>196</v>
      </c>
      <c r="F15" s="270" t="s">
        <v>196</v>
      </c>
      <c r="G15" s="271">
        <v>7227.2</v>
      </c>
    </row>
    <row r="16" spans="1:7" ht="12.75">
      <c r="A16" s="272" t="s">
        <v>441</v>
      </c>
      <c r="B16" s="273">
        <v>20400</v>
      </c>
      <c r="C16" s="274">
        <v>1</v>
      </c>
      <c r="D16" s="274">
        <v>13</v>
      </c>
      <c r="E16" s="275" t="s">
        <v>442</v>
      </c>
      <c r="F16" s="276" t="s">
        <v>196</v>
      </c>
      <c r="G16" s="277">
        <v>4624</v>
      </c>
    </row>
    <row r="17" spans="1:7" ht="12.75">
      <c r="A17" s="278" t="s">
        <v>345</v>
      </c>
      <c r="B17" s="279">
        <v>20400</v>
      </c>
      <c r="C17" s="280">
        <v>1</v>
      </c>
      <c r="D17" s="280">
        <v>13</v>
      </c>
      <c r="E17" s="281" t="s">
        <v>442</v>
      </c>
      <c r="F17" s="282">
        <v>40</v>
      </c>
      <c r="G17" s="283">
        <v>4624</v>
      </c>
    </row>
    <row r="18" spans="1:7" ht="25.5">
      <c r="A18" s="272" t="s">
        <v>444</v>
      </c>
      <c r="B18" s="273">
        <v>20400</v>
      </c>
      <c r="C18" s="274">
        <v>1</v>
      </c>
      <c r="D18" s="274">
        <v>13</v>
      </c>
      <c r="E18" s="275" t="s">
        <v>445</v>
      </c>
      <c r="F18" s="276" t="s">
        <v>196</v>
      </c>
      <c r="G18" s="277">
        <v>92</v>
      </c>
    </row>
    <row r="19" spans="1:7" ht="12.75">
      <c r="A19" s="278" t="s">
        <v>345</v>
      </c>
      <c r="B19" s="279">
        <v>20400</v>
      </c>
      <c r="C19" s="280">
        <v>1</v>
      </c>
      <c r="D19" s="280">
        <v>13</v>
      </c>
      <c r="E19" s="281" t="s">
        <v>445</v>
      </c>
      <c r="F19" s="282">
        <v>40</v>
      </c>
      <c r="G19" s="283">
        <v>92</v>
      </c>
    </row>
    <row r="20" spans="1:7" ht="25.5">
      <c r="A20" s="272" t="s">
        <v>446</v>
      </c>
      <c r="B20" s="273">
        <v>20400</v>
      </c>
      <c r="C20" s="274">
        <v>1</v>
      </c>
      <c r="D20" s="274">
        <v>13</v>
      </c>
      <c r="E20" s="275" t="s">
        <v>447</v>
      </c>
      <c r="F20" s="276" t="s">
        <v>196</v>
      </c>
      <c r="G20" s="277">
        <v>481</v>
      </c>
    </row>
    <row r="21" spans="1:7" ht="12.75">
      <c r="A21" s="278" t="s">
        <v>345</v>
      </c>
      <c r="B21" s="279">
        <v>20400</v>
      </c>
      <c r="C21" s="280">
        <v>1</v>
      </c>
      <c r="D21" s="280">
        <v>13</v>
      </c>
      <c r="E21" s="281" t="s">
        <v>447</v>
      </c>
      <c r="F21" s="282">
        <v>40</v>
      </c>
      <c r="G21" s="283">
        <v>481</v>
      </c>
    </row>
    <row r="22" spans="1:7" ht="25.5">
      <c r="A22" s="272" t="s">
        <v>448</v>
      </c>
      <c r="B22" s="273">
        <v>20400</v>
      </c>
      <c r="C22" s="274">
        <v>1</v>
      </c>
      <c r="D22" s="274">
        <v>13</v>
      </c>
      <c r="E22" s="275" t="s">
        <v>449</v>
      </c>
      <c r="F22" s="276" t="s">
        <v>196</v>
      </c>
      <c r="G22" s="277">
        <v>2030.2</v>
      </c>
    </row>
    <row r="23" spans="1:7" ht="12.75">
      <c r="A23" s="278" t="s">
        <v>345</v>
      </c>
      <c r="B23" s="279">
        <v>20400</v>
      </c>
      <c r="C23" s="280">
        <v>1</v>
      </c>
      <c r="D23" s="280">
        <v>13</v>
      </c>
      <c r="E23" s="281" t="s">
        <v>449</v>
      </c>
      <c r="F23" s="282">
        <v>40</v>
      </c>
      <c r="G23" s="283">
        <v>2030.2</v>
      </c>
    </row>
    <row r="24" spans="1:7" ht="65.25" customHeight="1">
      <c r="A24" s="111" t="s">
        <v>93</v>
      </c>
      <c r="B24" s="285"/>
      <c r="C24" s="286" t="s">
        <v>196</v>
      </c>
      <c r="D24" s="286" t="s">
        <v>196</v>
      </c>
      <c r="E24" s="287" t="s">
        <v>196</v>
      </c>
      <c r="F24" s="288" t="s">
        <v>196</v>
      </c>
      <c r="G24" s="289">
        <v>4287</v>
      </c>
    </row>
    <row r="25" spans="1:7" ht="12.75">
      <c r="A25" s="266" t="s">
        <v>205</v>
      </c>
      <c r="B25" s="267"/>
      <c r="C25" s="268">
        <v>3</v>
      </c>
      <c r="D25" s="268">
        <v>4</v>
      </c>
      <c r="E25" s="269" t="s">
        <v>196</v>
      </c>
      <c r="F25" s="270" t="s">
        <v>196</v>
      </c>
      <c r="G25" s="271">
        <v>4287</v>
      </c>
    </row>
    <row r="26" spans="1:7" ht="38.25">
      <c r="A26" s="266" t="s">
        <v>94</v>
      </c>
      <c r="B26" s="267">
        <v>13801</v>
      </c>
      <c r="C26" s="268">
        <v>3</v>
      </c>
      <c r="D26" s="268">
        <v>4</v>
      </c>
      <c r="E26" s="269" t="s">
        <v>196</v>
      </c>
      <c r="F26" s="270" t="s">
        <v>196</v>
      </c>
      <c r="G26" s="271">
        <v>4287</v>
      </c>
    </row>
    <row r="27" spans="1:7" ht="12.75">
      <c r="A27" s="272" t="s">
        <v>441</v>
      </c>
      <c r="B27" s="273">
        <v>13801</v>
      </c>
      <c r="C27" s="274">
        <v>3</v>
      </c>
      <c r="D27" s="274">
        <v>4</v>
      </c>
      <c r="E27" s="275" t="s">
        <v>442</v>
      </c>
      <c r="F27" s="276" t="s">
        <v>196</v>
      </c>
      <c r="G27" s="277">
        <v>3979.1</v>
      </c>
    </row>
    <row r="28" spans="1:7" ht="12.75">
      <c r="A28" s="278" t="s">
        <v>345</v>
      </c>
      <c r="B28" s="279">
        <v>13801</v>
      </c>
      <c r="C28" s="280">
        <v>3</v>
      </c>
      <c r="D28" s="280">
        <v>4</v>
      </c>
      <c r="E28" s="281" t="s">
        <v>442</v>
      </c>
      <c r="F28" s="282">
        <v>40</v>
      </c>
      <c r="G28" s="283">
        <v>3979.1</v>
      </c>
    </row>
    <row r="29" spans="1:7" ht="25.5">
      <c r="A29" s="272" t="s">
        <v>446</v>
      </c>
      <c r="B29" s="273">
        <v>13801</v>
      </c>
      <c r="C29" s="274">
        <v>3</v>
      </c>
      <c r="D29" s="274">
        <v>4</v>
      </c>
      <c r="E29" s="275" t="s">
        <v>447</v>
      </c>
      <c r="F29" s="276" t="s">
        <v>196</v>
      </c>
      <c r="G29" s="277">
        <v>15.5</v>
      </c>
    </row>
    <row r="30" spans="1:7" ht="12.75">
      <c r="A30" s="278" t="s">
        <v>345</v>
      </c>
      <c r="B30" s="279">
        <v>13801</v>
      </c>
      <c r="C30" s="280">
        <v>3</v>
      </c>
      <c r="D30" s="280">
        <v>4</v>
      </c>
      <c r="E30" s="281" t="s">
        <v>447</v>
      </c>
      <c r="F30" s="282">
        <v>40</v>
      </c>
      <c r="G30" s="283">
        <v>15.5</v>
      </c>
    </row>
    <row r="31" spans="1:7" ht="25.5">
      <c r="A31" s="272" t="s">
        <v>448</v>
      </c>
      <c r="B31" s="273">
        <v>13801</v>
      </c>
      <c r="C31" s="274">
        <v>3</v>
      </c>
      <c r="D31" s="274">
        <v>4</v>
      </c>
      <c r="E31" s="275" t="s">
        <v>449</v>
      </c>
      <c r="F31" s="276" t="s">
        <v>196</v>
      </c>
      <c r="G31" s="277">
        <v>292.4</v>
      </c>
    </row>
    <row r="32" spans="1:7" ht="12.75">
      <c r="A32" s="278" t="s">
        <v>345</v>
      </c>
      <c r="B32" s="279">
        <v>13801</v>
      </c>
      <c r="C32" s="280">
        <v>3</v>
      </c>
      <c r="D32" s="280">
        <v>4</v>
      </c>
      <c r="E32" s="281" t="s">
        <v>449</v>
      </c>
      <c r="F32" s="282">
        <v>40</v>
      </c>
      <c r="G32" s="283">
        <v>292.4</v>
      </c>
    </row>
    <row r="33" spans="1:7" ht="106.5" customHeight="1">
      <c r="A33" s="111" t="s">
        <v>95</v>
      </c>
      <c r="B33" s="285"/>
      <c r="C33" s="286" t="s">
        <v>196</v>
      </c>
      <c r="D33" s="286" t="s">
        <v>196</v>
      </c>
      <c r="E33" s="287" t="s">
        <v>196</v>
      </c>
      <c r="F33" s="288" t="s">
        <v>196</v>
      </c>
      <c r="G33" s="289">
        <v>2075.4</v>
      </c>
    </row>
    <row r="34" spans="1:7" ht="12.75">
      <c r="A34" s="266" t="s">
        <v>240</v>
      </c>
      <c r="B34" s="267"/>
      <c r="C34" s="268">
        <v>10</v>
      </c>
      <c r="D34" s="268">
        <v>3</v>
      </c>
      <c r="E34" s="269" t="s">
        <v>196</v>
      </c>
      <c r="F34" s="270" t="s">
        <v>196</v>
      </c>
      <c r="G34" s="271">
        <v>2075.4</v>
      </c>
    </row>
    <row r="35" spans="1:7" ht="76.5">
      <c r="A35" s="266" t="s">
        <v>96</v>
      </c>
      <c r="B35" s="267">
        <v>5053402</v>
      </c>
      <c r="C35" s="268">
        <v>10</v>
      </c>
      <c r="D35" s="268">
        <v>3</v>
      </c>
      <c r="E35" s="269" t="s">
        <v>196</v>
      </c>
      <c r="F35" s="270" t="s">
        <v>196</v>
      </c>
      <c r="G35" s="271">
        <v>2075.4</v>
      </c>
    </row>
    <row r="36" spans="1:7" ht="12.75">
      <c r="A36" s="272" t="s">
        <v>625</v>
      </c>
      <c r="B36" s="273">
        <v>5053402</v>
      </c>
      <c r="C36" s="274">
        <v>10</v>
      </c>
      <c r="D36" s="274">
        <v>3</v>
      </c>
      <c r="E36" s="275" t="s">
        <v>626</v>
      </c>
      <c r="F36" s="276" t="s">
        <v>196</v>
      </c>
      <c r="G36" s="277">
        <v>2075.4</v>
      </c>
    </row>
    <row r="37" spans="1:7" ht="25.5">
      <c r="A37" s="278" t="s">
        <v>97</v>
      </c>
      <c r="B37" s="279">
        <v>5053402</v>
      </c>
      <c r="C37" s="280">
        <v>10</v>
      </c>
      <c r="D37" s="280">
        <v>3</v>
      </c>
      <c r="E37" s="281" t="s">
        <v>626</v>
      </c>
      <c r="F37" s="282">
        <v>70</v>
      </c>
      <c r="G37" s="283">
        <v>2075.4</v>
      </c>
    </row>
    <row r="38" spans="1:7" ht="92.25" customHeight="1">
      <c r="A38" s="111" t="s">
        <v>98</v>
      </c>
      <c r="B38" s="285"/>
      <c r="C38" s="286" t="s">
        <v>196</v>
      </c>
      <c r="D38" s="286" t="s">
        <v>196</v>
      </c>
      <c r="E38" s="287" t="s">
        <v>196</v>
      </c>
      <c r="F38" s="288" t="s">
        <v>196</v>
      </c>
      <c r="G38" s="289">
        <v>208381.9</v>
      </c>
    </row>
    <row r="39" spans="1:7" ht="12.75">
      <c r="A39" s="266" t="s">
        <v>231</v>
      </c>
      <c r="B39" s="267"/>
      <c r="C39" s="268">
        <v>9</v>
      </c>
      <c r="D39" s="268">
        <v>1</v>
      </c>
      <c r="E39" s="269" t="s">
        <v>196</v>
      </c>
      <c r="F39" s="270" t="s">
        <v>196</v>
      </c>
      <c r="G39" s="271">
        <v>51390.7</v>
      </c>
    </row>
    <row r="40" spans="1:7" ht="25.5">
      <c r="A40" s="266" t="s">
        <v>99</v>
      </c>
      <c r="B40" s="267">
        <v>4709900</v>
      </c>
      <c r="C40" s="268">
        <v>9</v>
      </c>
      <c r="D40" s="268">
        <v>1</v>
      </c>
      <c r="E40" s="269" t="s">
        <v>196</v>
      </c>
      <c r="F40" s="270" t="s">
        <v>196</v>
      </c>
      <c r="G40" s="271">
        <v>51390.7</v>
      </c>
    </row>
    <row r="41" spans="1:7" ht="51">
      <c r="A41" s="272" t="s">
        <v>100</v>
      </c>
      <c r="B41" s="273">
        <v>4709900</v>
      </c>
      <c r="C41" s="274">
        <v>9</v>
      </c>
      <c r="D41" s="274">
        <v>1</v>
      </c>
      <c r="E41" s="275" t="s">
        <v>535</v>
      </c>
      <c r="F41" s="276" t="s">
        <v>196</v>
      </c>
      <c r="G41" s="277">
        <v>51390.7</v>
      </c>
    </row>
    <row r="42" spans="1:7" ht="12.75">
      <c r="A42" s="278" t="s">
        <v>345</v>
      </c>
      <c r="B42" s="279">
        <v>4709900</v>
      </c>
      <c r="C42" s="280">
        <v>9</v>
      </c>
      <c r="D42" s="280">
        <v>1</v>
      </c>
      <c r="E42" s="281" t="s">
        <v>535</v>
      </c>
      <c r="F42" s="282">
        <v>40</v>
      </c>
      <c r="G42" s="283">
        <v>51390.7</v>
      </c>
    </row>
    <row r="43" spans="1:7" ht="12.75">
      <c r="A43" s="266" t="s">
        <v>232</v>
      </c>
      <c r="B43" s="267"/>
      <c r="C43" s="268">
        <v>9</v>
      </c>
      <c r="D43" s="268">
        <v>2</v>
      </c>
      <c r="E43" s="269" t="s">
        <v>196</v>
      </c>
      <c r="F43" s="270" t="s">
        <v>196</v>
      </c>
      <c r="G43" s="271">
        <v>90199.8</v>
      </c>
    </row>
    <row r="44" spans="1:7" ht="25.5">
      <c r="A44" s="266" t="s">
        <v>99</v>
      </c>
      <c r="B44" s="267">
        <v>4709900</v>
      </c>
      <c r="C44" s="268">
        <v>9</v>
      </c>
      <c r="D44" s="268">
        <v>2</v>
      </c>
      <c r="E44" s="269" t="s">
        <v>196</v>
      </c>
      <c r="F44" s="270" t="s">
        <v>196</v>
      </c>
      <c r="G44" s="271">
        <v>89065.4</v>
      </c>
    </row>
    <row r="45" spans="1:7" ht="51">
      <c r="A45" s="272" t="s">
        <v>100</v>
      </c>
      <c r="B45" s="273">
        <v>4709900</v>
      </c>
      <c r="C45" s="274">
        <v>9</v>
      </c>
      <c r="D45" s="274">
        <v>2</v>
      </c>
      <c r="E45" s="275" t="s">
        <v>535</v>
      </c>
      <c r="F45" s="276" t="s">
        <v>196</v>
      </c>
      <c r="G45" s="277">
        <v>89065.4</v>
      </c>
    </row>
    <row r="46" spans="1:7" ht="12.75">
      <c r="A46" s="278" t="s">
        <v>345</v>
      </c>
      <c r="B46" s="279">
        <v>4709900</v>
      </c>
      <c r="C46" s="280">
        <v>9</v>
      </c>
      <c r="D46" s="280">
        <v>2</v>
      </c>
      <c r="E46" s="281" t="s">
        <v>535</v>
      </c>
      <c r="F46" s="282">
        <v>40</v>
      </c>
      <c r="G46" s="283">
        <v>89065.4</v>
      </c>
    </row>
    <row r="47" spans="1:7" ht="25.5">
      <c r="A47" s="266" t="s">
        <v>99</v>
      </c>
      <c r="B47" s="267">
        <v>4719900</v>
      </c>
      <c r="C47" s="268">
        <v>9</v>
      </c>
      <c r="D47" s="268">
        <v>2</v>
      </c>
      <c r="E47" s="269" t="s">
        <v>196</v>
      </c>
      <c r="F47" s="270" t="s">
        <v>196</v>
      </c>
      <c r="G47" s="271">
        <v>1134.4</v>
      </c>
    </row>
    <row r="48" spans="1:7" ht="51">
      <c r="A48" s="272" t="s">
        <v>100</v>
      </c>
      <c r="B48" s="273">
        <v>4719900</v>
      </c>
      <c r="C48" s="274">
        <v>9</v>
      </c>
      <c r="D48" s="274">
        <v>2</v>
      </c>
      <c r="E48" s="275" t="s">
        <v>535</v>
      </c>
      <c r="F48" s="276" t="s">
        <v>196</v>
      </c>
      <c r="G48" s="277">
        <v>1134.4</v>
      </c>
    </row>
    <row r="49" spans="1:7" ht="12.75">
      <c r="A49" s="278" t="s">
        <v>345</v>
      </c>
      <c r="B49" s="279">
        <v>4719900</v>
      </c>
      <c r="C49" s="280">
        <v>9</v>
      </c>
      <c r="D49" s="280">
        <v>2</v>
      </c>
      <c r="E49" s="281" t="s">
        <v>535</v>
      </c>
      <c r="F49" s="282">
        <v>40</v>
      </c>
      <c r="G49" s="283">
        <v>1134.4</v>
      </c>
    </row>
    <row r="50" spans="1:7" ht="12.75">
      <c r="A50" s="266" t="s">
        <v>234</v>
      </c>
      <c r="B50" s="267"/>
      <c r="C50" s="268">
        <v>9</v>
      </c>
      <c r="D50" s="268">
        <v>4</v>
      </c>
      <c r="E50" s="269" t="s">
        <v>196</v>
      </c>
      <c r="F50" s="270" t="s">
        <v>196</v>
      </c>
      <c r="G50" s="271">
        <v>53575.2</v>
      </c>
    </row>
    <row r="51" spans="1:7" ht="25.5">
      <c r="A51" s="266" t="s">
        <v>99</v>
      </c>
      <c r="B51" s="267">
        <v>4709900</v>
      </c>
      <c r="C51" s="268">
        <v>9</v>
      </c>
      <c r="D51" s="268">
        <v>4</v>
      </c>
      <c r="E51" s="269" t="s">
        <v>196</v>
      </c>
      <c r="F51" s="270" t="s">
        <v>196</v>
      </c>
      <c r="G51" s="271">
        <v>53575.2</v>
      </c>
    </row>
    <row r="52" spans="1:7" ht="51">
      <c r="A52" s="272" t="s">
        <v>100</v>
      </c>
      <c r="B52" s="273">
        <v>4709900</v>
      </c>
      <c r="C52" s="274">
        <v>9</v>
      </c>
      <c r="D52" s="274">
        <v>4</v>
      </c>
      <c r="E52" s="275" t="s">
        <v>535</v>
      </c>
      <c r="F52" s="276" t="s">
        <v>196</v>
      </c>
      <c r="G52" s="277">
        <v>53575.2</v>
      </c>
    </row>
    <row r="53" spans="1:7" ht="12.75">
      <c r="A53" s="278" t="s">
        <v>345</v>
      </c>
      <c r="B53" s="279">
        <v>4709900</v>
      </c>
      <c r="C53" s="280">
        <v>9</v>
      </c>
      <c r="D53" s="280">
        <v>4</v>
      </c>
      <c r="E53" s="281" t="s">
        <v>535</v>
      </c>
      <c r="F53" s="282">
        <v>40</v>
      </c>
      <c r="G53" s="283">
        <v>53575.2</v>
      </c>
    </row>
    <row r="54" spans="1:7" ht="25.5">
      <c r="A54" s="266" t="s">
        <v>235</v>
      </c>
      <c r="B54" s="267"/>
      <c r="C54" s="268">
        <v>9</v>
      </c>
      <c r="D54" s="268">
        <v>6</v>
      </c>
      <c r="E54" s="269" t="s">
        <v>196</v>
      </c>
      <c r="F54" s="270" t="s">
        <v>196</v>
      </c>
      <c r="G54" s="271">
        <v>9756.9</v>
      </c>
    </row>
    <row r="55" spans="1:7" ht="25.5">
      <c r="A55" s="266" t="s">
        <v>99</v>
      </c>
      <c r="B55" s="267">
        <v>4729900</v>
      </c>
      <c r="C55" s="268">
        <v>9</v>
      </c>
      <c r="D55" s="268">
        <v>6</v>
      </c>
      <c r="E55" s="269" t="s">
        <v>196</v>
      </c>
      <c r="F55" s="270" t="s">
        <v>196</v>
      </c>
      <c r="G55" s="271">
        <v>9756.9</v>
      </c>
    </row>
    <row r="56" spans="1:7" ht="51">
      <c r="A56" s="272" t="s">
        <v>100</v>
      </c>
      <c r="B56" s="273">
        <v>4729900</v>
      </c>
      <c r="C56" s="274">
        <v>9</v>
      </c>
      <c r="D56" s="274">
        <v>6</v>
      </c>
      <c r="E56" s="275" t="s">
        <v>535</v>
      </c>
      <c r="F56" s="276" t="s">
        <v>196</v>
      </c>
      <c r="G56" s="277">
        <v>9756.9</v>
      </c>
    </row>
    <row r="57" spans="1:7" ht="12.75">
      <c r="A57" s="278" t="s">
        <v>345</v>
      </c>
      <c r="B57" s="279">
        <v>4729900</v>
      </c>
      <c r="C57" s="280">
        <v>9</v>
      </c>
      <c r="D57" s="280">
        <v>6</v>
      </c>
      <c r="E57" s="281" t="s">
        <v>535</v>
      </c>
      <c r="F57" s="282">
        <v>40</v>
      </c>
      <c r="G57" s="283">
        <v>9756.9</v>
      </c>
    </row>
    <row r="58" spans="1:7" ht="12.75">
      <c r="A58" s="266" t="s">
        <v>237</v>
      </c>
      <c r="B58" s="267"/>
      <c r="C58" s="268">
        <v>9</v>
      </c>
      <c r="D58" s="268">
        <v>9</v>
      </c>
      <c r="E58" s="269" t="s">
        <v>196</v>
      </c>
      <c r="F58" s="270" t="s">
        <v>196</v>
      </c>
      <c r="G58" s="271">
        <v>3459.3</v>
      </c>
    </row>
    <row r="59" spans="1:7" ht="12.75">
      <c r="A59" s="266" t="s">
        <v>92</v>
      </c>
      <c r="B59" s="267">
        <v>20400</v>
      </c>
      <c r="C59" s="268">
        <v>9</v>
      </c>
      <c r="D59" s="268">
        <v>9</v>
      </c>
      <c r="E59" s="269" t="s">
        <v>196</v>
      </c>
      <c r="F59" s="270" t="s">
        <v>196</v>
      </c>
      <c r="G59" s="271">
        <v>3459.3</v>
      </c>
    </row>
    <row r="60" spans="1:7" ht="12.75">
      <c r="A60" s="272" t="s">
        <v>441</v>
      </c>
      <c r="B60" s="273">
        <v>20400</v>
      </c>
      <c r="C60" s="274">
        <v>9</v>
      </c>
      <c r="D60" s="274">
        <v>9</v>
      </c>
      <c r="E60" s="275" t="s">
        <v>442</v>
      </c>
      <c r="F60" s="276" t="s">
        <v>196</v>
      </c>
      <c r="G60" s="277">
        <v>2740.1</v>
      </c>
    </row>
    <row r="61" spans="1:7" ht="12.75">
      <c r="A61" s="278" t="s">
        <v>345</v>
      </c>
      <c r="B61" s="279">
        <v>20400</v>
      </c>
      <c r="C61" s="280">
        <v>9</v>
      </c>
      <c r="D61" s="280">
        <v>9</v>
      </c>
      <c r="E61" s="281" t="s">
        <v>442</v>
      </c>
      <c r="F61" s="282">
        <v>40</v>
      </c>
      <c r="G61" s="283">
        <v>2740.1</v>
      </c>
    </row>
    <row r="62" spans="1:7" ht="25.5">
      <c r="A62" s="272" t="s">
        <v>444</v>
      </c>
      <c r="B62" s="273">
        <v>20400</v>
      </c>
      <c r="C62" s="274">
        <v>9</v>
      </c>
      <c r="D62" s="274">
        <v>9</v>
      </c>
      <c r="E62" s="275" t="s">
        <v>445</v>
      </c>
      <c r="F62" s="276" t="s">
        <v>196</v>
      </c>
      <c r="G62" s="277">
        <v>75</v>
      </c>
    </row>
    <row r="63" spans="1:7" ht="12.75">
      <c r="A63" s="278" t="s">
        <v>345</v>
      </c>
      <c r="B63" s="279">
        <v>20400</v>
      </c>
      <c r="C63" s="280">
        <v>9</v>
      </c>
      <c r="D63" s="280">
        <v>9</v>
      </c>
      <c r="E63" s="281" t="s">
        <v>445</v>
      </c>
      <c r="F63" s="282">
        <v>40</v>
      </c>
      <c r="G63" s="283">
        <v>75</v>
      </c>
    </row>
    <row r="64" spans="1:7" ht="25.5">
      <c r="A64" s="272" t="s">
        <v>446</v>
      </c>
      <c r="B64" s="273">
        <v>20400</v>
      </c>
      <c r="C64" s="274">
        <v>9</v>
      </c>
      <c r="D64" s="274">
        <v>9</v>
      </c>
      <c r="E64" s="275" t="s">
        <v>447</v>
      </c>
      <c r="F64" s="276" t="s">
        <v>196</v>
      </c>
      <c r="G64" s="277">
        <v>343</v>
      </c>
    </row>
    <row r="65" spans="1:7" ht="12.75">
      <c r="A65" s="278" t="s">
        <v>345</v>
      </c>
      <c r="B65" s="279">
        <v>20400</v>
      </c>
      <c r="C65" s="280">
        <v>9</v>
      </c>
      <c r="D65" s="280">
        <v>9</v>
      </c>
      <c r="E65" s="281" t="s">
        <v>447</v>
      </c>
      <c r="F65" s="282">
        <v>40</v>
      </c>
      <c r="G65" s="283">
        <v>343</v>
      </c>
    </row>
    <row r="66" spans="1:7" ht="25.5">
      <c r="A66" s="272" t="s">
        <v>448</v>
      </c>
      <c r="B66" s="273">
        <v>20400</v>
      </c>
      <c r="C66" s="274">
        <v>9</v>
      </c>
      <c r="D66" s="274">
        <v>9</v>
      </c>
      <c r="E66" s="275" t="s">
        <v>449</v>
      </c>
      <c r="F66" s="276" t="s">
        <v>196</v>
      </c>
      <c r="G66" s="277">
        <v>301.2</v>
      </c>
    </row>
    <row r="67" spans="1:7" ht="12.75">
      <c r="A67" s="278" t="s">
        <v>345</v>
      </c>
      <c r="B67" s="279">
        <v>20400</v>
      </c>
      <c r="C67" s="280">
        <v>9</v>
      </c>
      <c r="D67" s="280">
        <v>9</v>
      </c>
      <c r="E67" s="281" t="s">
        <v>449</v>
      </c>
      <c r="F67" s="282">
        <v>40</v>
      </c>
      <c r="G67" s="283">
        <v>301.2</v>
      </c>
    </row>
    <row r="68" spans="1:7" ht="54.75" customHeight="1">
      <c r="A68" s="111" t="s">
        <v>101</v>
      </c>
      <c r="B68" s="285"/>
      <c r="C68" s="286" t="s">
        <v>196</v>
      </c>
      <c r="D68" s="286" t="s">
        <v>196</v>
      </c>
      <c r="E68" s="287" t="s">
        <v>196</v>
      </c>
      <c r="F68" s="288" t="s">
        <v>196</v>
      </c>
      <c r="G68" s="289">
        <v>453326</v>
      </c>
    </row>
    <row r="69" spans="1:7" ht="12.75">
      <c r="A69" s="266" t="s">
        <v>224</v>
      </c>
      <c r="B69" s="267"/>
      <c r="C69" s="268">
        <v>7</v>
      </c>
      <c r="D69" s="268">
        <v>2</v>
      </c>
      <c r="E69" s="269" t="s">
        <v>196</v>
      </c>
      <c r="F69" s="270" t="s">
        <v>196</v>
      </c>
      <c r="G69" s="271">
        <v>453326</v>
      </c>
    </row>
    <row r="70" spans="1:7" ht="25.5">
      <c r="A70" s="266" t="s">
        <v>99</v>
      </c>
      <c r="B70" s="267">
        <v>4219900</v>
      </c>
      <c r="C70" s="268">
        <v>7</v>
      </c>
      <c r="D70" s="268">
        <v>2</v>
      </c>
      <c r="E70" s="269" t="s">
        <v>196</v>
      </c>
      <c r="F70" s="270" t="s">
        <v>196</v>
      </c>
      <c r="G70" s="271">
        <v>453326</v>
      </c>
    </row>
    <row r="71" spans="1:7" ht="51">
      <c r="A71" s="272" t="s">
        <v>100</v>
      </c>
      <c r="B71" s="273">
        <v>4219900</v>
      </c>
      <c r="C71" s="274">
        <v>7</v>
      </c>
      <c r="D71" s="274">
        <v>2</v>
      </c>
      <c r="E71" s="275" t="s">
        <v>535</v>
      </c>
      <c r="F71" s="276" t="s">
        <v>196</v>
      </c>
      <c r="G71" s="277">
        <v>452626</v>
      </c>
    </row>
    <row r="72" spans="1:7" ht="25.5">
      <c r="A72" s="278" t="s">
        <v>102</v>
      </c>
      <c r="B72" s="279">
        <v>4219900</v>
      </c>
      <c r="C72" s="280">
        <v>7</v>
      </c>
      <c r="D72" s="280">
        <v>2</v>
      </c>
      <c r="E72" s="281" t="s">
        <v>535</v>
      </c>
      <c r="F72" s="282">
        <v>231</v>
      </c>
      <c r="G72" s="283">
        <v>452626</v>
      </c>
    </row>
    <row r="73" spans="1:7" ht="51">
      <c r="A73" s="272" t="s">
        <v>103</v>
      </c>
      <c r="B73" s="273">
        <v>4219900</v>
      </c>
      <c r="C73" s="274">
        <v>7</v>
      </c>
      <c r="D73" s="274">
        <v>2</v>
      </c>
      <c r="E73" s="275" t="s">
        <v>571</v>
      </c>
      <c r="F73" s="276" t="s">
        <v>196</v>
      </c>
      <c r="G73" s="277">
        <v>700</v>
      </c>
    </row>
    <row r="74" spans="1:7" ht="25.5">
      <c r="A74" s="278" t="s">
        <v>102</v>
      </c>
      <c r="B74" s="279">
        <v>4219900</v>
      </c>
      <c r="C74" s="280">
        <v>7</v>
      </c>
      <c r="D74" s="280">
        <v>2</v>
      </c>
      <c r="E74" s="281" t="s">
        <v>571</v>
      </c>
      <c r="F74" s="282">
        <v>231</v>
      </c>
      <c r="G74" s="283">
        <v>700</v>
      </c>
    </row>
    <row r="75" spans="1:7" ht="59.25" customHeight="1">
      <c r="A75" s="111" t="s">
        <v>104</v>
      </c>
      <c r="B75" s="285"/>
      <c r="C75" s="286" t="s">
        <v>196</v>
      </c>
      <c r="D75" s="286" t="s">
        <v>196</v>
      </c>
      <c r="E75" s="287" t="s">
        <v>196</v>
      </c>
      <c r="F75" s="288" t="s">
        <v>196</v>
      </c>
      <c r="G75" s="289">
        <v>13945.3</v>
      </c>
    </row>
    <row r="76" spans="1:7" ht="12.75">
      <c r="A76" s="266" t="s">
        <v>240</v>
      </c>
      <c r="B76" s="267"/>
      <c r="C76" s="268">
        <v>10</v>
      </c>
      <c r="D76" s="268">
        <v>3</v>
      </c>
      <c r="E76" s="269" t="s">
        <v>196</v>
      </c>
      <c r="F76" s="270" t="s">
        <v>196</v>
      </c>
      <c r="G76" s="271">
        <v>13945.3</v>
      </c>
    </row>
    <row r="77" spans="1:7" ht="25.5">
      <c r="A77" s="266" t="s">
        <v>105</v>
      </c>
      <c r="B77" s="267">
        <v>5055409</v>
      </c>
      <c r="C77" s="268">
        <v>10</v>
      </c>
      <c r="D77" s="268">
        <v>3</v>
      </c>
      <c r="E77" s="269" t="s">
        <v>196</v>
      </c>
      <c r="F77" s="270" t="s">
        <v>196</v>
      </c>
      <c r="G77" s="271">
        <v>13945.3</v>
      </c>
    </row>
    <row r="78" spans="1:7" ht="12.75">
      <c r="A78" s="272" t="s">
        <v>346</v>
      </c>
      <c r="B78" s="273">
        <v>5055409</v>
      </c>
      <c r="C78" s="274">
        <v>10</v>
      </c>
      <c r="D78" s="274">
        <v>3</v>
      </c>
      <c r="E78" s="275" t="s">
        <v>486</v>
      </c>
      <c r="F78" s="276" t="s">
        <v>196</v>
      </c>
      <c r="G78" s="277">
        <v>13945.3</v>
      </c>
    </row>
    <row r="79" spans="1:7" ht="12.75">
      <c r="A79" s="278" t="s">
        <v>345</v>
      </c>
      <c r="B79" s="279">
        <v>5055409</v>
      </c>
      <c r="C79" s="280">
        <v>10</v>
      </c>
      <c r="D79" s="280">
        <v>3</v>
      </c>
      <c r="E79" s="281" t="s">
        <v>486</v>
      </c>
      <c r="F79" s="282">
        <v>40</v>
      </c>
      <c r="G79" s="283">
        <v>13945.3</v>
      </c>
    </row>
    <row r="80" spans="1:7" ht="42.75" customHeight="1">
      <c r="A80" s="111" t="s">
        <v>106</v>
      </c>
      <c r="B80" s="285"/>
      <c r="C80" s="286" t="s">
        <v>196</v>
      </c>
      <c r="D80" s="286" t="s">
        <v>196</v>
      </c>
      <c r="E80" s="287" t="s">
        <v>196</v>
      </c>
      <c r="F80" s="288" t="s">
        <v>196</v>
      </c>
      <c r="G80" s="289">
        <v>6623.9</v>
      </c>
    </row>
    <row r="81" spans="1:7" ht="12.75">
      <c r="A81" s="266" t="s">
        <v>240</v>
      </c>
      <c r="B81" s="267"/>
      <c r="C81" s="268">
        <v>10</v>
      </c>
      <c r="D81" s="268">
        <v>3</v>
      </c>
      <c r="E81" s="269" t="s">
        <v>196</v>
      </c>
      <c r="F81" s="270" t="s">
        <v>196</v>
      </c>
      <c r="G81" s="271">
        <v>6623.9</v>
      </c>
    </row>
    <row r="82" spans="1:7" ht="12.75">
      <c r="A82" s="266" t="s">
        <v>107</v>
      </c>
      <c r="B82" s="267">
        <v>5058005</v>
      </c>
      <c r="C82" s="268">
        <v>10</v>
      </c>
      <c r="D82" s="268">
        <v>3</v>
      </c>
      <c r="E82" s="269" t="s">
        <v>196</v>
      </c>
      <c r="F82" s="270" t="s">
        <v>196</v>
      </c>
      <c r="G82" s="271">
        <v>6623.9</v>
      </c>
    </row>
    <row r="83" spans="1:7" ht="12.75">
      <c r="A83" s="272" t="s">
        <v>346</v>
      </c>
      <c r="B83" s="273">
        <v>5058005</v>
      </c>
      <c r="C83" s="274">
        <v>10</v>
      </c>
      <c r="D83" s="274">
        <v>3</v>
      </c>
      <c r="E83" s="275" t="s">
        <v>486</v>
      </c>
      <c r="F83" s="276" t="s">
        <v>196</v>
      </c>
      <c r="G83" s="277">
        <v>6623.9</v>
      </c>
    </row>
    <row r="84" spans="1:7" ht="12.75">
      <c r="A84" s="278" t="s">
        <v>345</v>
      </c>
      <c r="B84" s="279">
        <v>5058005</v>
      </c>
      <c r="C84" s="280">
        <v>10</v>
      </c>
      <c r="D84" s="280">
        <v>3</v>
      </c>
      <c r="E84" s="281" t="s">
        <v>486</v>
      </c>
      <c r="F84" s="282">
        <v>40</v>
      </c>
      <c r="G84" s="283">
        <v>6623.9</v>
      </c>
    </row>
    <row r="85" spans="1:7" ht="64.5" customHeight="1">
      <c r="A85" s="111" t="s">
        <v>108</v>
      </c>
      <c r="B85" s="285"/>
      <c r="C85" s="286" t="s">
        <v>196</v>
      </c>
      <c r="D85" s="286" t="s">
        <v>196</v>
      </c>
      <c r="E85" s="287" t="s">
        <v>196</v>
      </c>
      <c r="F85" s="288" t="s">
        <v>196</v>
      </c>
      <c r="G85" s="289">
        <v>2048</v>
      </c>
    </row>
    <row r="86" spans="1:7" ht="12.75">
      <c r="A86" s="266" t="s">
        <v>223</v>
      </c>
      <c r="B86" s="267"/>
      <c r="C86" s="268">
        <v>7</v>
      </c>
      <c r="D86" s="268">
        <v>1</v>
      </c>
      <c r="E86" s="269" t="s">
        <v>196</v>
      </c>
      <c r="F86" s="270" t="s">
        <v>196</v>
      </c>
      <c r="G86" s="271">
        <v>2048</v>
      </c>
    </row>
    <row r="87" spans="1:7" ht="25.5">
      <c r="A87" s="266" t="s">
        <v>99</v>
      </c>
      <c r="B87" s="267">
        <v>4209900</v>
      </c>
      <c r="C87" s="268">
        <v>7</v>
      </c>
      <c r="D87" s="268">
        <v>1</v>
      </c>
      <c r="E87" s="269" t="s">
        <v>196</v>
      </c>
      <c r="F87" s="270" t="s">
        <v>196</v>
      </c>
      <c r="G87" s="271">
        <v>2048</v>
      </c>
    </row>
    <row r="88" spans="1:7" ht="12.75">
      <c r="A88" s="272" t="s">
        <v>346</v>
      </c>
      <c r="B88" s="273">
        <v>4209900</v>
      </c>
      <c r="C88" s="274">
        <v>7</v>
      </c>
      <c r="D88" s="274">
        <v>1</v>
      </c>
      <c r="E88" s="275" t="s">
        <v>486</v>
      </c>
      <c r="F88" s="276" t="s">
        <v>196</v>
      </c>
      <c r="G88" s="277">
        <v>384</v>
      </c>
    </row>
    <row r="89" spans="1:7" ht="25.5">
      <c r="A89" s="278" t="s">
        <v>102</v>
      </c>
      <c r="B89" s="279">
        <v>4209900</v>
      </c>
      <c r="C89" s="280">
        <v>7</v>
      </c>
      <c r="D89" s="280">
        <v>1</v>
      </c>
      <c r="E89" s="281" t="s">
        <v>486</v>
      </c>
      <c r="F89" s="282">
        <v>231</v>
      </c>
      <c r="G89" s="283">
        <v>384</v>
      </c>
    </row>
    <row r="90" spans="1:7" ht="12.75">
      <c r="A90" s="272" t="s">
        <v>643</v>
      </c>
      <c r="B90" s="273">
        <v>4209900</v>
      </c>
      <c r="C90" s="274">
        <v>7</v>
      </c>
      <c r="D90" s="274">
        <v>1</v>
      </c>
      <c r="E90" s="275" t="s">
        <v>644</v>
      </c>
      <c r="F90" s="276" t="s">
        <v>196</v>
      </c>
      <c r="G90" s="277">
        <v>1664</v>
      </c>
    </row>
    <row r="91" spans="1:7" ht="25.5">
      <c r="A91" s="278" t="s">
        <v>102</v>
      </c>
      <c r="B91" s="279">
        <v>4209900</v>
      </c>
      <c r="C91" s="280">
        <v>7</v>
      </c>
      <c r="D91" s="280">
        <v>1</v>
      </c>
      <c r="E91" s="281" t="s">
        <v>644</v>
      </c>
      <c r="F91" s="282">
        <v>231</v>
      </c>
      <c r="G91" s="283">
        <v>1664</v>
      </c>
    </row>
    <row r="92" spans="1:7" ht="81" customHeight="1">
      <c r="A92" s="111" t="s">
        <v>109</v>
      </c>
      <c r="B92" s="285"/>
      <c r="C92" s="286" t="s">
        <v>196</v>
      </c>
      <c r="D92" s="286" t="s">
        <v>196</v>
      </c>
      <c r="E92" s="287" t="s">
        <v>196</v>
      </c>
      <c r="F92" s="288" t="s">
        <v>196</v>
      </c>
      <c r="G92" s="289">
        <v>1010.4</v>
      </c>
    </row>
    <row r="93" spans="1:7" ht="12.75">
      <c r="A93" s="266" t="s">
        <v>234</v>
      </c>
      <c r="B93" s="267"/>
      <c r="C93" s="268">
        <v>9</v>
      </c>
      <c r="D93" s="268">
        <v>4</v>
      </c>
      <c r="E93" s="269" t="s">
        <v>196</v>
      </c>
      <c r="F93" s="270" t="s">
        <v>196</v>
      </c>
      <c r="G93" s="271">
        <v>1010.4</v>
      </c>
    </row>
    <row r="94" spans="1:7" ht="51">
      <c r="A94" s="266" t="s">
        <v>110</v>
      </c>
      <c r="B94" s="267">
        <v>5201802</v>
      </c>
      <c r="C94" s="268">
        <v>9</v>
      </c>
      <c r="D94" s="268">
        <v>4</v>
      </c>
      <c r="E94" s="269" t="s">
        <v>196</v>
      </c>
      <c r="F94" s="270" t="s">
        <v>196</v>
      </c>
      <c r="G94" s="271">
        <v>1010.4</v>
      </c>
    </row>
    <row r="95" spans="1:7" ht="12.75">
      <c r="A95" s="272" t="s">
        <v>346</v>
      </c>
      <c r="B95" s="273">
        <v>5201802</v>
      </c>
      <c r="C95" s="274">
        <v>9</v>
      </c>
      <c r="D95" s="274">
        <v>4</v>
      </c>
      <c r="E95" s="275" t="s">
        <v>486</v>
      </c>
      <c r="F95" s="276" t="s">
        <v>196</v>
      </c>
      <c r="G95" s="277">
        <v>1010.4</v>
      </c>
    </row>
    <row r="96" spans="1:7" ht="12.75">
      <c r="A96" s="278" t="s">
        <v>345</v>
      </c>
      <c r="B96" s="279">
        <v>5201802</v>
      </c>
      <c r="C96" s="280">
        <v>9</v>
      </c>
      <c r="D96" s="280">
        <v>4</v>
      </c>
      <c r="E96" s="281" t="s">
        <v>486</v>
      </c>
      <c r="F96" s="282">
        <v>40</v>
      </c>
      <c r="G96" s="283">
        <v>1010.4</v>
      </c>
    </row>
    <row r="97" spans="1:7" ht="96.75" customHeight="1">
      <c r="A97" s="111" t="s">
        <v>111</v>
      </c>
      <c r="B97" s="285"/>
      <c r="C97" s="286" t="s">
        <v>196</v>
      </c>
      <c r="D97" s="286" t="s">
        <v>196</v>
      </c>
      <c r="E97" s="287" t="s">
        <v>196</v>
      </c>
      <c r="F97" s="288" t="s">
        <v>196</v>
      </c>
      <c r="G97" s="289">
        <v>10025.5</v>
      </c>
    </row>
    <row r="98" spans="1:7" ht="12.75">
      <c r="A98" s="266" t="s">
        <v>241</v>
      </c>
      <c r="B98" s="267"/>
      <c r="C98" s="268">
        <v>10</v>
      </c>
      <c r="D98" s="268">
        <v>4</v>
      </c>
      <c r="E98" s="269" t="s">
        <v>196</v>
      </c>
      <c r="F98" s="270" t="s">
        <v>196</v>
      </c>
      <c r="G98" s="271">
        <v>10025.5</v>
      </c>
    </row>
    <row r="99" spans="1:7" ht="63.75">
      <c r="A99" s="266" t="s">
        <v>112</v>
      </c>
      <c r="B99" s="267">
        <v>5053602</v>
      </c>
      <c r="C99" s="268">
        <v>10</v>
      </c>
      <c r="D99" s="268">
        <v>4</v>
      </c>
      <c r="E99" s="269" t="s">
        <v>196</v>
      </c>
      <c r="F99" s="270" t="s">
        <v>196</v>
      </c>
      <c r="G99" s="271">
        <v>10025.5</v>
      </c>
    </row>
    <row r="100" spans="1:7" ht="12.75">
      <c r="A100" s="272" t="s">
        <v>561</v>
      </c>
      <c r="B100" s="273">
        <v>5053602</v>
      </c>
      <c r="C100" s="274">
        <v>10</v>
      </c>
      <c r="D100" s="274">
        <v>4</v>
      </c>
      <c r="E100" s="275" t="s">
        <v>562</v>
      </c>
      <c r="F100" s="276" t="s">
        <v>196</v>
      </c>
      <c r="G100" s="277">
        <v>10025.5</v>
      </c>
    </row>
    <row r="101" spans="1:7" ht="25.5">
      <c r="A101" s="278" t="s">
        <v>97</v>
      </c>
      <c r="B101" s="279">
        <v>5053602</v>
      </c>
      <c r="C101" s="280">
        <v>10</v>
      </c>
      <c r="D101" s="280">
        <v>4</v>
      </c>
      <c r="E101" s="281" t="s">
        <v>562</v>
      </c>
      <c r="F101" s="282">
        <v>70</v>
      </c>
      <c r="G101" s="283">
        <v>10025.5</v>
      </c>
    </row>
    <row r="102" spans="1:7" ht="75" customHeight="1">
      <c r="A102" s="111" t="s">
        <v>113</v>
      </c>
      <c r="B102" s="285"/>
      <c r="C102" s="286" t="s">
        <v>196</v>
      </c>
      <c r="D102" s="286" t="s">
        <v>196</v>
      </c>
      <c r="E102" s="287" t="s">
        <v>196</v>
      </c>
      <c r="F102" s="288" t="s">
        <v>196</v>
      </c>
      <c r="G102" s="289">
        <v>4590</v>
      </c>
    </row>
    <row r="103" spans="1:7" ht="12.75">
      <c r="A103" s="266" t="s">
        <v>234</v>
      </c>
      <c r="B103" s="267"/>
      <c r="C103" s="268">
        <v>9</v>
      </c>
      <c r="D103" s="268">
        <v>4</v>
      </c>
      <c r="E103" s="269" t="s">
        <v>196</v>
      </c>
      <c r="F103" s="270" t="s">
        <v>196</v>
      </c>
      <c r="G103" s="271">
        <v>4590</v>
      </c>
    </row>
    <row r="104" spans="1:7" ht="51">
      <c r="A104" s="266" t="s">
        <v>114</v>
      </c>
      <c r="B104" s="267">
        <v>5201801</v>
      </c>
      <c r="C104" s="268">
        <v>9</v>
      </c>
      <c r="D104" s="268">
        <v>4</v>
      </c>
      <c r="E104" s="269" t="s">
        <v>196</v>
      </c>
      <c r="F104" s="270" t="s">
        <v>196</v>
      </c>
      <c r="G104" s="271">
        <v>4590</v>
      </c>
    </row>
    <row r="105" spans="1:7" ht="12.75">
      <c r="A105" s="272" t="s">
        <v>346</v>
      </c>
      <c r="B105" s="273">
        <v>5201801</v>
      </c>
      <c r="C105" s="274">
        <v>9</v>
      </c>
      <c r="D105" s="274">
        <v>4</v>
      </c>
      <c r="E105" s="275" t="s">
        <v>486</v>
      </c>
      <c r="F105" s="276" t="s">
        <v>196</v>
      </c>
      <c r="G105" s="277">
        <v>4590</v>
      </c>
    </row>
    <row r="106" spans="1:7" ht="12.75">
      <c r="A106" s="278" t="s">
        <v>345</v>
      </c>
      <c r="B106" s="279">
        <v>5201801</v>
      </c>
      <c r="C106" s="280">
        <v>9</v>
      </c>
      <c r="D106" s="280">
        <v>4</v>
      </c>
      <c r="E106" s="281" t="s">
        <v>486</v>
      </c>
      <c r="F106" s="282">
        <v>40</v>
      </c>
      <c r="G106" s="283">
        <v>4590</v>
      </c>
    </row>
    <row r="107" spans="1:7" ht="55.5" customHeight="1">
      <c r="A107" s="111" t="s">
        <v>115</v>
      </c>
      <c r="B107" s="285"/>
      <c r="C107" s="286" t="s">
        <v>196</v>
      </c>
      <c r="D107" s="286" t="s">
        <v>196</v>
      </c>
      <c r="E107" s="287" t="s">
        <v>196</v>
      </c>
      <c r="F107" s="288" t="s">
        <v>196</v>
      </c>
      <c r="G107" s="289">
        <v>1442</v>
      </c>
    </row>
    <row r="108" spans="1:7" ht="12.75">
      <c r="A108" s="266" t="s">
        <v>224</v>
      </c>
      <c r="B108" s="267"/>
      <c r="C108" s="268">
        <v>7</v>
      </c>
      <c r="D108" s="268">
        <v>2</v>
      </c>
      <c r="E108" s="269" t="s">
        <v>196</v>
      </c>
      <c r="F108" s="270" t="s">
        <v>196</v>
      </c>
      <c r="G108" s="271">
        <v>1442</v>
      </c>
    </row>
    <row r="109" spans="1:7" ht="25.5">
      <c r="A109" s="266" t="s">
        <v>116</v>
      </c>
      <c r="B109" s="267">
        <v>5200902</v>
      </c>
      <c r="C109" s="268">
        <v>7</v>
      </c>
      <c r="D109" s="268">
        <v>2</v>
      </c>
      <c r="E109" s="269" t="s">
        <v>196</v>
      </c>
      <c r="F109" s="270" t="s">
        <v>196</v>
      </c>
      <c r="G109" s="271">
        <v>1442</v>
      </c>
    </row>
    <row r="110" spans="1:7" ht="12.75">
      <c r="A110" s="272" t="s">
        <v>346</v>
      </c>
      <c r="B110" s="273">
        <v>5200902</v>
      </c>
      <c r="C110" s="274">
        <v>7</v>
      </c>
      <c r="D110" s="274">
        <v>2</v>
      </c>
      <c r="E110" s="275" t="s">
        <v>486</v>
      </c>
      <c r="F110" s="276" t="s">
        <v>196</v>
      </c>
      <c r="G110" s="277">
        <v>1442</v>
      </c>
    </row>
    <row r="111" spans="1:7" ht="25.5">
      <c r="A111" s="278" t="s">
        <v>102</v>
      </c>
      <c r="B111" s="279">
        <v>5200902</v>
      </c>
      <c r="C111" s="280">
        <v>7</v>
      </c>
      <c r="D111" s="280">
        <v>2</v>
      </c>
      <c r="E111" s="281" t="s">
        <v>486</v>
      </c>
      <c r="F111" s="282">
        <v>231</v>
      </c>
      <c r="G111" s="283">
        <v>1442</v>
      </c>
    </row>
    <row r="112" spans="1:7" ht="67.5" customHeight="1">
      <c r="A112" s="111" t="s">
        <v>117</v>
      </c>
      <c r="B112" s="285"/>
      <c r="C112" s="286" t="s">
        <v>196</v>
      </c>
      <c r="D112" s="286" t="s">
        <v>196</v>
      </c>
      <c r="E112" s="287" t="s">
        <v>196</v>
      </c>
      <c r="F112" s="288" t="s">
        <v>196</v>
      </c>
      <c r="G112" s="289">
        <v>6573.4</v>
      </c>
    </row>
    <row r="113" spans="1:7" ht="12.75">
      <c r="A113" s="266" t="s">
        <v>224</v>
      </c>
      <c r="B113" s="267"/>
      <c r="C113" s="268">
        <v>7</v>
      </c>
      <c r="D113" s="268">
        <v>2</v>
      </c>
      <c r="E113" s="269" t="s">
        <v>196</v>
      </c>
      <c r="F113" s="270" t="s">
        <v>196</v>
      </c>
      <c r="G113" s="271">
        <v>6573.4</v>
      </c>
    </row>
    <row r="114" spans="1:7" ht="25.5">
      <c r="A114" s="266" t="s">
        <v>118</v>
      </c>
      <c r="B114" s="267">
        <v>5200901</v>
      </c>
      <c r="C114" s="268">
        <v>7</v>
      </c>
      <c r="D114" s="268">
        <v>2</v>
      </c>
      <c r="E114" s="269" t="s">
        <v>196</v>
      </c>
      <c r="F114" s="270" t="s">
        <v>196</v>
      </c>
      <c r="G114" s="271">
        <v>6573.4</v>
      </c>
    </row>
    <row r="115" spans="1:7" ht="12.75">
      <c r="A115" s="272" t="s">
        <v>346</v>
      </c>
      <c r="B115" s="273">
        <v>5200901</v>
      </c>
      <c r="C115" s="274">
        <v>7</v>
      </c>
      <c r="D115" s="274">
        <v>2</v>
      </c>
      <c r="E115" s="275" t="s">
        <v>486</v>
      </c>
      <c r="F115" s="276" t="s">
        <v>196</v>
      </c>
      <c r="G115" s="277">
        <v>6573.4</v>
      </c>
    </row>
    <row r="116" spans="1:7" ht="25.5">
      <c r="A116" s="278" t="s">
        <v>102</v>
      </c>
      <c r="B116" s="279">
        <v>5200901</v>
      </c>
      <c r="C116" s="280">
        <v>7</v>
      </c>
      <c r="D116" s="280">
        <v>2</v>
      </c>
      <c r="E116" s="281" t="s">
        <v>486</v>
      </c>
      <c r="F116" s="282">
        <v>231</v>
      </c>
      <c r="G116" s="283">
        <v>6573.4</v>
      </c>
    </row>
    <row r="117" spans="1:7" ht="67.5" customHeight="1">
      <c r="A117" s="111" t="s">
        <v>119</v>
      </c>
      <c r="B117" s="285"/>
      <c r="C117" s="286" t="s">
        <v>196</v>
      </c>
      <c r="D117" s="286" t="s">
        <v>196</v>
      </c>
      <c r="E117" s="287" t="s">
        <v>196</v>
      </c>
      <c r="F117" s="288" t="s">
        <v>196</v>
      </c>
      <c r="G117" s="289">
        <v>652</v>
      </c>
    </row>
    <row r="118" spans="1:7" ht="12.75">
      <c r="A118" s="266" t="s">
        <v>241</v>
      </c>
      <c r="B118" s="267"/>
      <c r="C118" s="268">
        <v>10</v>
      </c>
      <c r="D118" s="268">
        <v>4</v>
      </c>
      <c r="E118" s="269" t="s">
        <v>196</v>
      </c>
      <c r="F118" s="270" t="s">
        <v>196</v>
      </c>
      <c r="G118" s="271">
        <v>652</v>
      </c>
    </row>
    <row r="119" spans="1:7" ht="38.25">
      <c r="A119" s="266" t="s">
        <v>120</v>
      </c>
      <c r="B119" s="267">
        <v>5050502</v>
      </c>
      <c r="C119" s="268">
        <v>10</v>
      </c>
      <c r="D119" s="268">
        <v>4</v>
      </c>
      <c r="E119" s="269" t="s">
        <v>196</v>
      </c>
      <c r="F119" s="270" t="s">
        <v>196</v>
      </c>
      <c r="G119" s="271">
        <v>652</v>
      </c>
    </row>
    <row r="120" spans="1:7" ht="25.5">
      <c r="A120" s="272" t="s">
        <v>555</v>
      </c>
      <c r="B120" s="273">
        <v>5050502</v>
      </c>
      <c r="C120" s="274">
        <v>10</v>
      </c>
      <c r="D120" s="274">
        <v>4</v>
      </c>
      <c r="E120" s="275" t="s">
        <v>556</v>
      </c>
      <c r="F120" s="276" t="s">
        <v>196</v>
      </c>
      <c r="G120" s="277">
        <v>652</v>
      </c>
    </row>
    <row r="121" spans="1:7" ht="12.75">
      <c r="A121" s="278" t="s">
        <v>345</v>
      </c>
      <c r="B121" s="279">
        <v>5050502</v>
      </c>
      <c r="C121" s="280">
        <v>10</v>
      </c>
      <c r="D121" s="280">
        <v>4</v>
      </c>
      <c r="E121" s="281" t="s">
        <v>556</v>
      </c>
      <c r="F121" s="282">
        <v>40</v>
      </c>
      <c r="G121" s="283">
        <v>652</v>
      </c>
    </row>
    <row r="122" spans="1:7" ht="51" customHeight="1">
      <c r="A122" s="111" t="s">
        <v>121</v>
      </c>
      <c r="B122" s="285"/>
      <c r="C122" s="286" t="s">
        <v>196</v>
      </c>
      <c r="D122" s="286" t="s">
        <v>196</v>
      </c>
      <c r="E122" s="287" t="s">
        <v>196</v>
      </c>
      <c r="F122" s="288" t="s">
        <v>196</v>
      </c>
      <c r="G122" s="289">
        <v>1726.4</v>
      </c>
    </row>
    <row r="123" spans="1:7" ht="12.75">
      <c r="A123" s="266" t="s">
        <v>203</v>
      </c>
      <c r="B123" s="267"/>
      <c r="C123" s="268">
        <v>1</v>
      </c>
      <c r="D123" s="268">
        <v>13</v>
      </c>
      <c r="E123" s="269" t="s">
        <v>196</v>
      </c>
      <c r="F123" s="270" t="s">
        <v>196</v>
      </c>
      <c r="G123" s="271">
        <v>1726.4</v>
      </c>
    </row>
    <row r="124" spans="1:7" ht="12.75">
      <c r="A124" s="266" t="s">
        <v>92</v>
      </c>
      <c r="B124" s="267">
        <v>20400</v>
      </c>
      <c r="C124" s="268">
        <v>1</v>
      </c>
      <c r="D124" s="268">
        <v>13</v>
      </c>
      <c r="E124" s="269" t="s">
        <v>196</v>
      </c>
      <c r="F124" s="270" t="s">
        <v>196</v>
      </c>
      <c r="G124" s="271">
        <v>1726.4</v>
      </c>
    </row>
    <row r="125" spans="1:7" ht="12.75">
      <c r="A125" s="272" t="s">
        <v>441</v>
      </c>
      <c r="B125" s="273">
        <v>20400</v>
      </c>
      <c r="C125" s="274">
        <v>1</v>
      </c>
      <c r="D125" s="274">
        <v>13</v>
      </c>
      <c r="E125" s="275" t="s">
        <v>442</v>
      </c>
      <c r="F125" s="276" t="s">
        <v>196</v>
      </c>
      <c r="G125" s="277">
        <v>1301</v>
      </c>
    </row>
    <row r="126" spans="1:7" ht="12.75">
      <c r="A126" s="278" t="s">
        <v>345</v>
      </c>
      <c r="B126" s="279">
        <v>20400</v>
      </c>
      <c r="C126" s="280">
        <v>1</v>
      </c>
      <c r="D126" s="280">
        <v>13</v>
      </c>
      <c r="E126" s="281" t="s">
        <v>442</v>
      </c>
      <c r="F126" s="282">
        <v>40</v>
      </c>
      <c r="G126" s="283">
        <v>1301</v>
      </c>
    </row>
    <row r="127" spans="1:7" ht="25.5">
      <c r="A127" s="272" t="s">
        <v>444</v>
      </c>
      <c r="B127" s="273">
        <v>20400</v>
      </c>
      <c r="C127" s="274">
        <v>1</v>
      </c>
      <c r="D127" s="274">
        <v>13</v>
      </c>
      <c r="E127" s="275" t="s">
        <v>445</v>
      </c>
      <c r="F127" s="276" t="s">
        <v>196</v>
      </c>
      <c r="G127" s="277">
        <v>94</v>
      </c>
    </row>
    <row r="128" spans="1:7" ht="12.75">
      <c r="A128" s="278" t="s">
        <v>345</v>
      </c>
      <c r="B128" s="279">
        <v>20400</v>
      </c>
      <c r="C128" s="280">
        <v>1</v>
      </c>
      <c r="D128" s="280">
        <v>13</v>
      </c>
      <c r="E128" s="281" t="s">
        <v>445</v>
      </c>
      <c r="F128" s="282">
        <v>40</v>
      </c>
      <c r="G128" s="283">
        <v>94</v>
      </c>
    </row>
    <row r="129" spans="1:7" ht="25.5">
      <c r="A129" s="272" t="s">
        <v>446</v>
      </c>
      <c r="B129" s="273">
        <v>20400</v>
      </c>
      <c r="C129" s="274">
        <v>1</v>
      </c>
      <c r="D129" s="274">
        <v>13</v>
      </c>
      <c r="E129" s="275" t="s">
        <v>447</v>
      </c>
      <c r="F129" s="276" t="s">
        <v>196</v>
      </c>
      <c r="G129" s="277">
        <v>39</v>
      </c>
    </row>
    <row r="130" spans="1:7" ht="12.75">
      <c r="A130" s="278" t="s">
        <v>345</v>
      </c>
      <c r="B130" s="279">
        <v>20400</v>
      </c>
      <c r="C130" s="280">
        <v>1</v>
      </c>
      <c r="D130" s="280">
        <v>13</v>
      </c>
      <c r="E130" s="281" t="s">
        <v>447</v>
      </c>
      <c r="F130" s="282">
        <v>40</v>
      </c>
      <c r="G130" s="283">
        <v>39</v>
      </c>
    </row>
    <row r="131" spans="1:7" ht="25.5">
      <c r="A131" s="272" t="s">
        <v>448</v>
      </c>
      <c r="B131" s="273">
        <v>20400</v>
      </c>
      <c r="C131" s="274">
        <v>1</v>
      </c>
      <c r="D131" s="274">
        <v>13</v>
      </c>
      <c r="E131" s="275" t="s">
        <v>449</v>
      </c>
      <c r="F131" s="276" t="s">
        <v>196</v>
      </c>
      <c r="G131" s="277">
        <v>292.4</v>
      </c>
    </row>
    <row r="132" spans="1:7" ht="12.75">
      <c r="A132" s="278" t="s">
        <v>345</v>
      </c>
      <c r="B132" s="279">
        <v>20400</v>
      </c>
      <c r="C132" s="280">
        <v>1</v>
      </c>
      <c r="D132" s="280">
        <v>13</v>
      </c>
      <c r="E132" s="281" t="s">
        <v>449</v>
      </c>
      <c r="F132" s="282">
        <v>40</v>
      </c>
      <c r="G132" s="283">
        <v>292.4</v>
      </c>
    </row>
    <row r="133" spans="1:7" ht="67.5" customHeight="1">
      <c r="A133" s="111" t="s">
        <v>122</v>
      </c>
      <c r="B133" s="285"/>
      <c r="C133" s="286" t="s">
        <v>196</v>
      </c>
      <c r="D133" s="286" t="s">
        <v>196</v>
      </c>
      <c r="E133" s="287" t="s">
        <v>196</v>
      </c>
      <c r="F133" s="288" t="s">
        <v>196</v>
      </c>
      <c r="G133" s="289">
        <v>1342.3</v>
      </c>
    </row>
    <row r="134" spans="1:7" ht="12.75">
      <c r="A134" s="266" t="s">
        <v>205</v>
      </c>
      <c r="B134" s="267"/>
      <c r="C134" s="268">
        <v>3</v>
      </c>
      <c r="D134" s="268">
        <v>4</v>
      </c>
      <c r="E134" s="269" t="s">
        <v>196</v>
      </c>
      <c r="F134" s="270" t="s">
        <v>196</v>
      </c>
      <c r="G134" s="271">
        <v>1342.3</v>
      </c>
    </row>
    <row r="135" spans="1:7" ht="38.25">
      <c r="A135" s="266" t="s">
        <v>123</v>
      </c>
      <c r="B135" s="267">
        <v>13802</v>
      </c>
      <c r="C135" s="268">
        <v>3</v>
      </c>
      <c r="D135" s="268">
        <v>4</v>
      </c>
      <c r="E135" s="269" t="s">
        <v>196</v>
      </c>
      <c r="F135" s="270" t="s">
        <v>196</v>
      </c>
      <c r="G135" s="271">
        <v>1342.3</v>
      </c>
    </row>
    <row r="136" spans="1:7" ht="25.5">
      <c r="A136" s="272" t="s">
        <v>444</v>
      </c>
      <c r="B136" s="273">
        <v>13802</v>
      </c>
      <c r="C136" s="274">
        <v>3</v>
      </c>
      <c r="D136" s="274">
        <v>4</v>
      </c>
      <c r="E136" s="275" t="s">
        <v>445</v>
      </c>
      <c r="F136" s="276" t="s">
        <v>196</v>
      </c>
      <c r="G136" s="277">
        <v>88.8</v>
      </c>
    </row>
    <row r="137" spans="1:7" ht="12.75">
      <c r="A137" s="278" t="s">
        <v>345</v>
      </c>
      <c r="B137" s="279">
        <v>13802</v>
      </c>
      <c r="C137" s="280">
        <v>3</v>
      </c>
      <c r="D137" s="280">
        <v>4</v>
      </c>
      <c r="E137" s="281" t="s">
        <v>445</v>
      </c>
      <c r="F137" s="282">
        <v>40</v>
      </c>
      <c r="G137" s="283">
        <v>88.8</v>
      </c>
    </row>
    <row r="138" spans="1:7" ht="25.5">
      <c r="A138" s="272" t="s">
        <v>446</v>
      </c>
      <c r="B138" s="273">
        <v>13802</v>
      </c>
      <c r="C138" s="274">
        <v>3</v>
      </c>
      <c r="D138" s="274">
        <v>4</v>
      </c>
      <c r="E138" s="275" t="s">
        <v>447</v>
      </c>
      <c r="F138" s="276" t="s">
        <v>196</v>
      </c>
      <c r="G138" s="277">
        <v>93</v>
      </c>
    </row>
    <row r="139" spans="1:7" ht="12.75">
      <c r="A139" s="278" t="s">
        <v>345</v>
      </c>
      <c r="B139" s="279">
        <v>13802</v>
      </c>
      <c r="C139" s="280">
        <v>3</v>
      </c>
      <c r="D139" s="280">
        <v>4</v>
      </c>
      <c r="E139" s="281" t="s">
        <v>447</v>
      </c>
      <c r="F139" s="282">
        <v>40</v>
      </c>
      <c r="G139" s="283">
        <v>93</v>
      </c>
    </row>
    <row r="140" spans="1:7" ht="25.5">
      <c r="A140" s="272" t="s">
        <v>448</v>
      </c>
      <c r="B140" s="273">
        <v>13802</v>
      </c>
      <c r="C140" s="274">
        <v>3</v>
      </c>
      <c r="D140" s="274">
        <v>4</v>
      </c>
      <c r="E140" s="275" t="s">
        <v>449</v>
      </c>
      <c r="F140" s="276" t="s">
        <v>196</v>
      </c>
      <c r="G140" s="277">
        <v>1160.5</v>
      </c>
    </row>
    <row r="141" spans="1:7" ht="12.75">
      <c r="A141" s="278" t="s">
        <v>345</v>
      </c>
      <c r="B141" s="279">
        <v>13802</v>
      </c>
      <c r="C141" s="280">
        <v>3</v>
      </c>
      <c r="D141" s="280">
        <v>4</v>
      </c>
      <c r="E141" s="281" t="s">
        <v>449</v>
      </c>
      <c r="F141" s="282">
        <v>40</v>
      </c>
      <c r="G141" s="283">
        <v>1160.5</v>
      </c>
    </row>
    <row r="142" spans="1:7" ht="118.5" customHeight="1">
      <c r="A142" s="111" t="s">
        <v>619</v>
      </c>
      <c r="B142" s="285"/>
      <c r="C142" s="286" t="s">
        <v>196</v>
      </c>
      <c r="D142" s="286" t="s">
        <v>196</v>
      </c>
      <c r="E142" s="287" t="s">
        <v>196</v>
      </c>
      <c r="F142" s="288" t="s">
        <v>196</v>
      </c>
      <c r="G142" s="289">
        <v>1577</v>
      </c>
    </row>
    <row r="143" spans="1:7" ht="12.75">
      <c r="A143" s="266" t="s">
        <v>223</v>
      </c>
      <c r="B143" s="267"/>
      <c r="C143" s="268">
        <v>7</v>
      </c>
      <c r="D143" s="268">
        <v>1</v>
      </c>
      <c r="E143" s="269" t="s">
        <v>196</v>
      </c>
      <c r="F143" s="270" t="s">
        <v>196</v>
      </c>
      <c r="G143" s="271">
        <v>1577</v>
      </c>
    </row>
    <row r="144" spans="1:7" ht="25.5">
      <c r="A144" s="266" t="s">
        <v>99</v>
      </c>
      <c r="B144" s="267">
        <v>4209900</v>
      </c>
      <c r="C144" s="268">
        <v>7</v>
      </c>
      <c r="D144" s="268">
        <v>1</v>
      </c>
      <c r="E144" s="269" t="s">
        <v>196</v>
      </c>
      <c r="F144" s="270" t="s">
        <v>196</v>
      </c>
      <c r="G144" s="271">
        <v>1577</v>
      </c>
    </row>
    <row r="145" spans="1:7" ht="12.75">
      <c r="A145" s="272" t="s">
        <v>346</v>
      </c>
      <c r="B145" s="273">
        <v>4209900</v>
      </c>
      <c r="C145" s="274">
        <v>7</v>
      </c>
      <c r="D145" s="274">
        <v>1</v>
      </c>
      <c r="E145" s="275" t="s">
        <v>486</v>
      </c>
      <c r="F145" s="276" t="s">
        <v>196</v>
      </c>
      <c r="G145" s="277">
        <v>419</v>
      </c>
    </row>
    <row r="146" spans="1:7" ht="25.5">
      <c r="A146" s="278" t="s">
        <v>102</v>
      </c>
      <c r="B146" s="279">
        <v>4209900</v>
      </c>
      <c r="C146" s="280">
        <v>7</v>
      </c>
      <c r="D146" s="280">
        <v>1</v>
      </c>
      <c r="E146" s="281" t="s">
        <v>486</v>
      </c>
      <c r="F146" s="282">
        <v>231</v>
      </c>
      <c r="G146" s="283">
        <v>419</v>
      </c>
    </row>
    <row r="147" spans="1:7" ht="12.75">
      <c r="A147" s="272" t="s">
        <v>643</v>
      </c>
      <c r="B147" s="273">
        <v>4209900</v>
      </c>
      <c r="C147" s="274">
        <v>7</v>
      </c>
      <c r="D147" s="274">
        <v>1</v>
      </c>
      <c r="E147" s="275" t="s">
        <v>644</v>
      </c>
      <c r="F147" s="276" t="s">
        <v>196</v>
      </c>
      <c r="G147" s="277">
        <v>1158</v>
      </c>
    </row>
    <row r="148" spans="1:7" ht="25.5">
      <c r="A148" s="278" t="s">
        <v>102</v>
      </c>
      <c r="B148" s="279">
        <v>4209900</v>
      </c>
      <c r="C148" s="280">
        <v>7</v>
      </c>
      <c r="D148" s="280">
        <v>1</v>
      </c>
      <c r="E148" s="281" t="s">
        <v>644</v>
      </c>
      <c r="F148" s="282">
        <v>231</v>
      </c>
      <c r="G148" s="283">
        <v>1158</v>
      </c>
    </row>
    <row r="149" spans="1:7" ht="128.25" customHeight="1">
      <c r="A149" s="111" t="s">
        <v>620</v>
      </c>
      <c r="B149" s="285"/>
      <c r="C149" s="286" t="s">
        <v>196</v>
      </c>
      <c r="D149" s="286" t="s">
        <v>196</v>
      </c>
      <c r="E149" s="287" t="s">
        <v>196</v>
      </c>
      <c r="F149" s="288" t="s">
        <v>196</v>
      </c>
      <c r="G149" s="289">
        <v>76000</v>
      </c>
    </row>
    <row r="150" spans="1:7" ht="12.75">
      <c r="A150" s="266" t="s">
        <v>241</v>
      </c>
      <c r="B150" s="267"/>
      <c r="C150" s="268">
        <v>10</v>
      </c>
      <c r="D150" s="268">
        <v>4</v>
      </c>
      <c r="E150" s="269" t="s">
        <v>196</v>
      </c>
      <c r="F150" s="270" t="s">
        <v>196</v>
      </c>
      <c r="G150" s="271">
        <v>76000</v>
      </c>
    </row>
    <row r="151" spans="1:7" ht="12.75">
      <c r="A151" s="266" t="s">
        <v>124</v>
      </c>
      <c r="B151" s="267">
        <v>5140100</v>
      </c>
      <c r="C151" s="268">
        <v>10</v>
      </c>
      <c r="D151" s="268">
        <v>4</v>
      </c>
      <c r="E151" s="269" t="s">
        <v>196</v>
      </c>
      <c r="F151" s="270" t="s">
        <v>196</v>
      </c>
      <c r="G151" s="271">
        <v>4172.1</v>
      </c>
    </row>
    <row r="152" spans="1:7" ht="25.5">
      <c r="A152" s="272" t="s">
        <v>555</v>
      </c>
      <c r="B152" s="273">
        <v>5140100</v>
      </c>
      <c r="C152" s="274">
        <v>10</v>
      </c>
      <c r="D152" s="274">
        <v>4</v>
      </c>
      <c r="E152" s="275" t="s">
        <v>556</v>
      </c>
      <c r="F152" s="276" t="s">
        <v>196</v>
      </c>
      <c r="G152" s="277">
        <v>4172.1</v>
      </c>
    </row>
    <row r="153" spans="1:7" ht="12.75">
      <c r="A153" s="278" t="s">
        <v>345</v>
      </c>
      <c r="B153" s="279">
        <v>5140100</v>
      </c>
      <c r="C153" s="280">
        <v>10</v>
      </c>
      <c r="D153" s="280">
        <v>4</v>
      </c>
      <c r="E153" s="281" t="s">
        <v>556</v>
      </c>
      <c r="F153" s="282">
        <v>40</v>
      </c>
      <c r="G153" s="283">
        <v>4172.1</v>
      </c>
    </row>
    <row r="154" spans="1:7" ht="38.25">
      <c r="A154" s="266" t="s">
        <v>125</v>
      </c>
      <c r="B154" s="267">
        <v>5201300</v>
      </c>
      <c r="C154" s="268">
        <v>10</v>
      </c>
      <c r="D154" s="268">
        <v>4</v>
      </c>
      <c r="E154" s="269" t="s">
        <v>196</v>
      </c>
      <c r="F154" s="270" t="s">
        <v>196</v>
      </c>
      <c r="G154" s="271">
        <v>71827.9</v>
      </c>
    </row>
    <row r="155" spans="1:7" ht="25.5">
      <c r="A155" s="272" t="s">
        <v>448</v>
      </c>
      <c r="B155" s="273">
        <v>5201300</v>
      </c>
      <c r="C155" s="274">
        <v>10</v>
      </c>
      <c r="D155" s="274">
        <v>4</v>
      </c>
      <c r="E155" s="275" t="s">
        <v>449</v>
      </c>
      <c r="F155" s="276" t="s">
        <v>196</v>
      </c>
      <c r="G155" s="277">
        <v>16827</v>
      </c>
    </row>
    <row r="156" spans="1:7" ht="12.75">
      <c r="A156" s="278" t="s">
        <v>345</v>
      </c>
      <c r="B156" s="279">
        <v>5201300</v>
      </c>
      <c r="C156" s="280">
        <v>10</v>
      </c>
      <c r="D156" s="280">
        <v>4</v>
      </c>
      <c r="E156" s="281" t="s">
        <v>449</v>
      </c>
      <c r="F156" s="282">
        <v>40</v>
      </c>
      <c r="G156" s="283">
        <v>16827</v>
      </c>
    </row>
    <row r="157" spans="1:7" ht="25.5">
      <c r="A157" s="272" t="s">
        <v>555</v>
      </c>
      <c r="B157" s="273">
        <v>5201300</v>
      </c>
      <c r="C157" s="274">
        <v>10</v>
      </c>
      <c r="D157" s="274">
        <v>4</v>
      </c>
      <c r="E157" s="275" t="s">
        <v>556</v>
      </c>
      <c r="F157" s="276" t="s">
        <v>196</v>
      </c>
      <c r="G157" s="277">
        <v>55000.9</v>
      </c>
    </row>
    <row r="158" spans="1:7" ht="12.75">
      <c r="A158" s="278" t="s">
        <v>345</v>
      </c>
      <c r="B158" s="279">
        <v>5201300</v>
      </c>
      <c r="C158" s="280">
        <v>10</v>
      </c>
      <c r="D158" s="280">
        <v>4</v>
      </c>
      <c r="E158" s="281" t="s">
        <v>556</v>
      </c>
      <c r="F158" s="282">
        <v>40</v>
      </c>
      <c r="G158" s="283">
        <v>55000.9</v>
      </c>
    </row>
    <row r="159" spans="1:7" ht="39" customHeight="1">
      <c r="A159" s="111" t="s">
        <v>126</v>
      </c>
      <c r="B159" s="285"/>
      <c r="C159" s="286" t="s">
        <v>196</v>
      </c>
      <c r="D159" s="286" t="s">
        <v>196</v>
      </c>
      <c r="E159" s="287" t="s">
        <v>196</v>
      </c>
      <c r="F159" s="288" t="s">
        <v>196</v>
      </c>
      <c r="G159" s="289">
        <v>13769.8</v>
      </c>
    </row>
    <row r="160" spans="1:7" ht="12.75">
      <c r="A160" s="266" t="s">
        <v>242</v>
      </c>
      <c r="B160" s="267"/>
      <c r="C160" s="268">
        <v>10</v>
      </c>
      <c r="D160" s="268">
        <v>6</v>
      </c>
      <c r="E160" s="269" t="s">
        <v>196</v>
      </c>
      <c r="F160" s="270" t="s">
        <v>196</v>
      </c>
      <c r="G160" s="271">
        <v>13769.8</v>
      </c>
    </row>
    <row r="161" spans="1:7" ht="12.75">
      <c r="A161" s="266" t="s">
        <v>92</v>
      </c>
      <c r="B161" s="267">
        <v>20400</v>
      </c>
      <c r="C161" s="268">
        <v>10</v>
      </c>
      <c r="D161" s="268">
        <v>6</v>
      </c>
      <c r="E161" s="269" t="s">
        <v>196</v>
      </c>
      <c r="F161" s="270" t="s">
        <v>196</v>
      </c>
      <c r="G161" s="271">
        <v>13769.8</v>
      </c>
    </row>
    <row r="162" spans="1:7" ht="12.75">
      <c r="A162" s="272" t="s">
        <v>441</v>
      </c>
      <c r="B162" s="273">
        <v>20400</v>
      </c>
      <c r="C162" s="274">
        <v>10</v>
      </c>
      <c r="D162" s="274">
        <v>6</v>
      </c>
      <c r="E162" s="275" t="s">
        <v>442</v>
      </c>
      <c r="F162" s="276" t="s">
        <v>196</v>
      </c>
      <c r="G162" s="277">
        <v>11301</v>
      </c>
    </row>
    <row r="163" spans="1:7" ht="12.75">
      <c r="A163" s="278" t="s">
        <v>345</v>
      </c>
      <c r="B163" s="279">
        <v>20400</v>
      </c>
      <c r="C163" s="280">
        <v>10</v>
      </c>
      <c r="D163" s="280">
        <v>6</v>
      </c>
      <c r="E163" s="281" t="s">
        <v>442</v>
      </c>
      <c r="F163" s="282">
        <v>40</v>
      </c>
      <c r="G163" s="283">
        <v>11301</v>
      </c>
    </row>
    <row r="164" spans="1:7" ht="25.5">
      <c r="A164" s="272" t="s">
        <v>444</v>
      </c>
      <c r="B164" s="273">
        <v>20400</v>
      </c>
      <c r="C164" s="274">
        <v>10</v>
      </c>
      <c r="D164" s="274">
        <v>6</v>
      </c>
      <c r="E164" s="275" t="s">
        <v>445</v>
      </c>
      <c r="F164" s="276" t="s">
        <v>196</v>
      </c>
      <c r="G164" s="277">
        <v>560</v>
      </c>
    </row>
    <row r="165" spans="1:7" ht="12.75">
      <c r="A165" s="278" t="s">
        <v>345</v>
      </c>
      <c r="B165" s="279">
        <v>20400</v>
      </c>
      <c r="C165" s="280">
        <v>10</v>
      </c>
      <c r="D165" s="280">
        <v>6</v>
      </c>
      <c r="E165" s="281" t="s">
        <v>445</v>
      </c>
      <c r="F165" s="282">
        <v>40</v>
      </c>
      <c r="G165" s="283">
        <v>560</v>
      </c>
    </row>
    <row r="166" spans="1:7" ht="25.5">
      <c r="A166" s="272" t="s">
        <v>446</v>
      </c>
      <c r="B166" s="273">
        <v>20400</v>
      </c>
      <c r="C166" s="274">
        <v>10</v>
      </c>
      <c r="D166" s="274">
        <v>6</v>
      </c>
      <c r="E166" s="275" t="s">
        <v>447</v>
      </c>
      <c r="F166" s="276" t="s">
        <v>196</v>
      </c>
      <c r="G166" s="277">
        <v>462</v>
      </c>
    </row>
    <row r="167" spans="1:7" ht="12.75">
      <c r="A167" s="278" t="s">
        <v>345</v>
      </c>
      <c r="B167" s="279">
        <v>20400</v>
      </c>
      <c r="C167" s="280">
        <v>10</v>
      </c>
      <c r="D167" s="280">
        <v>6</v>
      </c>
      <c r="E167" s="281" t="s">
        <v>447</v>
      </c>
      <c r="F167" s="282">
        <v>40</v>
      </c>
      <c r="G167" s="283">
        <v>462</v>
      </c>
    </row>
    <row r="168" spans="1:7" ht="25.5">
      <c r="A168" s="272" t="s">
        <v>448</v>
      </c>
      <c r="B168" s="273">
        <v>20400</v>
      </c>
      <c r="C168" s="274">
        <v>10</v>
      </c>
      <c r="D168" s="274">
        <v>6</v>
      </c>
      <c r="E168" s="275" t="s">
        <v>449</v>
      </c>
      <c r="F168" s="276" t="s">
        <v>196</v>
      </c>
      <c r="G168" s="277">
        <v>1446.8</v>
      </c>
    </row>
    <row r="169" spans="1:7" ht="12.75">
      <c r="A169" s="278" t="s">
        <v>345</v>
      </c>
      <c r="B169" s="279">
        <v>20400</v>
      </c>
      <c r="C169" s="280">
        <v>10</v>
      </c>
      <c r="D169" s="280">
        <v>6</v>
      </c>
      <c r="E169" s="281" t="s">
        <v>449</v>
      </c>
      <c r="F169" s="282">
        <v>40</v>
      </c>
      <c r="G169" s="283">
        <v>1446.8</v>
      </c>
    </row>
    <row r="170" spans="1:7" ht="102.75" customHeight="1">
      <c r="A170" s="111" t="s">
        <v>127</v>
      </c>
      <c r="B170" s="285"/>
      <c r="C170" s="286" t="s">
        <v>196</v>
      </c>
      <c r="D170" s="286" t="s">
        <v>196</v>
      </c>
      <c r="E170" s="287" t="s">
        <v>196</v>
      </c>
      <c r="F170" s="288" t="s">
        <v>196</v>
      </c>
      <c r="G170" s="289">
        <v>13526</v>
      </c>
    </row>
    <row r="171" spans="1:7" ht="12.75">
      <c r="A171" s="266" t="s">
        <v>241</v>
      </c>
      <c r="B171" s="267"/>
      <c r="C171" s="268">
        <v>10</v>
      </c>
      <c r="D171" s="268">
        <v>4</v>
      </c>
      <c r="E171" s="269" t="s">
        <v>196</v>
      </c>
      <c r="F171" s="270" t="s">
        <v>196</v>
      </c>
      <c r="G171" s="271">
        <v>13526</v>
      </c>
    </row>
    <row r="172" spans="1:7" ht="63.75">
      <c r="A172" s="266" t="s">
        <v>128</v>
      </c>
      <c r="B172" s="267">
        <v>5201002</v>
      </c>
      <c r="C172" s="268">
        <v>10</v>
      </c>
      <c r="D172" s="268">
        <v>4</v>
      </c>
      <c r="E172" s="269" t="s">
        <v>196</v>
      </c>
      <c r="F172" s="270" t="s">
        <v>196</v>
      </c>
      <c r="G172" s="271">
        <v>13526</v>
      </c>
    </row>
    <row r="173" spans="1:7" ht="25.5">
      <c r="A173" s="272" t="s">
        <v>547</v>
      </c>
      <c r="B173" s="273">
        <v>5201002</v>
      </c>
      <c r="C173" s="274">
        <v>10</v>
      </c>
      <c r="D173" s="274">
        <v>4</v>
      </c>
      <c r="E173" s="275" t="s">
        <v>548</v>
      </c>
      <c r="F173" s="276" t="s">
        <v>196</v>
      </c>
      <c r="G173" s="277">
        <v>13526</v>
      </c>
    </row>
    <row r="174" spans="1:7" ht="25.5">
      <c r="A174" s="278" t="s">
        <v>102</v>
      </c>
      <c r="B174" s="279">
        <v>5201002</v>
      </c>
      <c r="C174" s="280">
        <v>10</v>
      </c>
      <c r="D174" s="280">
        <v>4</v>
      </c>
      <c r="E174" s="281" t="s">
        <v>548</v>
      </c>
      <c r="F174" s="282">
        <v>231</v>
      </c>
      <c r="G174" s="283">
        <v>13526</v>
      </c>
    </row>
    <row r="175" spans="1:7" ht="42.75">
      <c r="A175" s="111" t="s">
        <v>129</v>
      </c>
      <c r="B175" s="285"/>
      <c r="C175" s="286" t="s">
        <v>196</v>
      </c>
      <c r="D175" s="286" t="s">
        <v>196</v>
      </c>
      <c r="E175" s="287" t="s">
        <v>196</v>
      </c>
      <c r="F175" s="288" t="s">
        <v>196</v>
      </c>
      <c r="G175" s="289">
        <v>706</v>
      </c>
    </row>
    <row r="176" spans="1:7" ht="12.75">
      <c r="A176" s="266" t="s">
        <v>224</v>
      </c>
      <c r="B176" s="267"/>
      <c r="C176" s="268">
        <v>7</v>
      </c>
      <c r="D176" s="268">
        <v>2</v>
      </c>
      <c r="E176" s="269" t="s">
        <v>196</v>
      </c>
      <c r="F176" s="270" t="s">
        <v>196</v>
      </c>
      <c r="G176" s="271">
        <v>706</v>
      </c>
    </row>
    <row r="177" spans="1:7" ht="25.5">
      <c r="A177" s="266" t="s">
        <v>99</v>
      </c>
      <c r="B177" s="267">
        <v>4219900</v>
      </c>
      <c r="C177" s="268">
        <v>7</v>
      </c>
      <c r="D177" s="268">
        <v>2</v>
      </c>
      <c r="E177" s="269" t="s">
        <v>196</v>
      </c>
      <c r="F177" s="270" t="s">
        <v>196</v>
      </c>
      <c r="G177" s="271">
        <v>706</v>
      </c>
    </row>
    <row r="178" spans="1:7" ht="12.75">
      <c r="A178" s="272" t="s">
        <v>346</v>
      </c>
      <c r="B178" s="273">
        <v>4219900</v>
      </c>
      <c r="C178" s="274">
        <v>7</v>
      </c>
      <c r="D178" s="274">
        <v>2</v>
      </c>
      <c r="E178" s="275" t="s">
        <v>486</v>
      </c>
      <c r="F178" s="276" t="s">
        <v>196</v>
      </c>
      <c r="G178" s="277">
        <v>706</v>
      </c>
    </row>
    <row r="179" spans="1:7" ht="25.5">
      <c r="A179" s="278" t="s">
        <v>102</v>
      </c>
      <c r="B179" s="279">
        <v>4219900</v>
      </c>
      <c r="C179" s="280">
        <v>7</v>
      </c>
      <c r="D179" s="280">
        <v>2</v>
      </c>
      <c r="E179" s="281" t="s">
        <v>486</v>
      </c>
      <c r="F179" s="282">
        <v>231</v>
      </c>
      <c r="G179" s="283">
        <v>706</v>
      </c>
    </row>
    <row r="180" spans="1:7" ht="42.75">
      <c r="A180" s="111" t="s">
        <v>130</v>
      </c>
      <c r="B180" s="285"/>
      <c r="C180" s="286" t="s">
        <v>196</v>
      </c>
      <c r="D180" s="286" t="s">
        <v>196</v>
      </c>
      <c r="E180" s="287" t="s">
        <v>196</v>
      </c>
      <c r="F180" s="288" t="s">
        <v>196</v>
      </c>
      <c r="G180" s="289">
        <v>47662</v>
      </c>
    </row>
    <row r="181" spans="1:7" ht="12.75">
      <c r="A181" s="266" t="s">
        <v>224</v>
      </c>
      <c r="B181" s="267"/>
      <c r="C181" s="268">
        <v>7</v>
      </c>
      <c r="D181" s="268">
        <v>2</v>
      </c>
      <c r="E181" s="269" t="s">
        <v>196</v>
      </c>
      <c r="F181" s="270" t="s">
        <v>196</v>
      </c>
      <c r="G181" s="271">
        <v>47662</v>
      </c>
    </row>
    <row r="182" spans="1:7" ht="25.5">
      <c r="A182" s="266" t="s">
        <v>99</v>
      </c>
      <c r="B182" s="267">
        <v>4219900</v>
      </c>
      <c r="C182" s="268">
        <v>7</v>
      </c>
      <c r="D182" s="268">
        <v>2</v>
      </c>
      <c r="E182" s="269" t="s">
        <v>196</v>
      </c>
      <c r="F182" s="270" t="s">
        <v>196</v>
      </c>
      <c r="G182" s="271">
        <v>47662</v>
      </c>
    </row>
    <row r="183" spans="1:7" ht="12.75">
      <c r="A183" s="272" t="s">
        <v>346</v>
      </c>
      <c r="B183" s="273">
        <v>4219900</v>
      </c>
      <c r="C183" s="274">
        <v>7</v>
      </c>
      <c r="D183" s="274">
        <v>2</v>
      </c>
      <c r="E183" s="275" t="s">
        <v>486</v>
      </c>
      <c r="F183" s="276" t="s">
        <v>196</v>
      </c>
      <c r="G183" s="277">
        <v>47662</v>
      </c>
    </row>
    <row r="184" spans="1:7" ht="25.5">
      <c r="A184" s="278" t="s">
        <v>102</v>
      </c>
      <c r="B184" s="279">
        <v>4219900</v>
      </c>
      <c r="C184" s="280">
        <v>7</v>
      </c>
      <c r="D184" s="280">
        <v>2</v>
      </c>
      <c r="E184" s="281" t="s">
        <v>486</v>
      </c>
      <c r="F184" s="282">
        <v>231</v>
      </c>
      <c r="G184" s="283">
        <v>47662</v>
      </c>
    </row>
    <row r="185" spans="1:7" ht="38.25" customHeight="1">
      <c r="A185" s="111" t="s">
        <v>131</v>
      </c>
      <c r="B185" s="285"/>
      <c r="C185" s="286" t="s">
        <v>196</v>
      </c>
      <c r="D185" s="286" t="s">
        <v>196</v>
      </c>
      <c r="E185" s="287" t="s">
        <v>196</v>
      </c>
      <c r="F185" s="288" t="s">
        <v>196</v>
      </c>
      <c r="G185" s="289">
        <v>10875.6</v>
      </c>
    </row>
    <row r="186" spans="1:7" ht="12.75">
      <c r="A186" s="266" t="s">
        <v>225</v>
      </c>
      <c r="B186" s="267"/>
      <c r="C186" s="268">
        <v>7</v>
      </c>
      <c r="D186" s="268">
        <v>7</v>
      </c>
      <c r="E186" s="269" t="s">
        <v>196</v>
      </c>
      <c r="F186" s="270" t="s">
        <v>196</v>
      </c>
      <c r="G186" s="271">
        <v>10875.6</v>
      </c>
    </row>
    <row r="187" spans="1:7" ht="12.75">
      <c r="A187" s="266" t="s">
        <v>132</v>
      </c>
      <c r="B187" s="267">
        <v>4320200</v>
      </c>
      <c r="C187" s="268">
        <v>7</v>
      </c>
      <c r="D187" s="268">
        <v>7</v>
      </c>
      <c r="E187" s="269" t="s">
        <v>196</v>
      </c>
      <c r="F187" s="270" t="s">
        <v>196</v>
      </c>
      <c r="G187" s="271">
        <v>10875.6</v>
      </c>
    </row>
    <row r="188" spans="1:7" ht="25.5">
      <c r="A188" s="272" t="s">
        <v>448</v>
      </c>
      <c r="B188" s="273">
        <v>4320200</v>
      </c>
      <c r="C188" s="274">
        <v>7</v>
      </c>
      <c r="D188" s="274">
        <v>7</v>
      </c>
      <c r="E188" s="275" t="s">
        <v>449</v>
      </c>
      <c r="F188" s="276" t="s">
        <v>196</v>
      </c>
      <c r="G188" s="277">
        <v>10873.5</v>
      </c>
    </row>
    <row r="189" spans="1:7" ht="25.5">
      <c r="A189" s="278" t="s">
        <v>102</v>
      </c>
      <c r="B189" s="279">
        <v>4320200</v>
      </c>
      <c r="C189" s="280">
        <v>7</v>
      </c>
      <c r="D189" s="280">
        <v>7</v>
      </c>
      <c r="E189" s="281" t="s">
        <v>449</v>
      </c>
      <c r="F189" s="282">
        <v>231</v>
      </c>
      <c r="G189" s="283">
        <v>5601.5</v>
      </c>
    </row>
    <row r="190" spans="1:7" ht="25.5">
      <c r="A190" s="278" t="s">
        <v>133</v>
      </c>
      <c r="B190" s="279">
        <v>4320200</v>
      </c>
      <c r="C190" s="280">
        <v>7</v>
      </c>
      <c r="D190" s="280">
        <v>7</v>
      </c>
      <c r="E190" s="281" t="s">
        <v>449</v>
      </c>
      <c r="F190" s="282">
        <v>271</v>
      </c>
      <c r="G190" s="283">
        <v>5272</v>
      </c>
    </row>
    <row r="191" spans="1:7" ht="12.75">
      <c r="A191" s="272" t="s">
        <v>643</v>
      </c>
      <c r="B191" s="273">
        <v>4320200</v>
      </c>
      <c r="C191" s="274">
        <v>7</v>
      </c>
      <c r="D191" s="274">
        <v>7</v>
      </c>
      <c r="E191" s="275" t="s">
        <v>644</v>
      </c>
      <c r="F191" s="276" t="s">
        <v>196</v>
      </c>
      <c r="G191" s="277">
        <v>2.1</v>
      </c>
    </row>
    <row r="192" spans="1:7" ht="25.5">
      <c r="A192" s="278" t="s">
        <v>133</v>
      </c>
      <c r="B192" s="279">
        <v>4320200</v>
      </c>
      <c r="C192" s="280">
        <v>7</v>
      </c>
      <c r="D192" s="280">
        <v>7</v>
      </c>
      <c r="E192" s="281" t="s">
        <v>644</v>
      </c>
      <c r="F192" s="282">
        <v>271</v>
      </c>
      <c r="G192" s="283">
        <v>2.1</v>
      </c>
    </row>
    <row r="193" spans="1:7" ht="70.5" customHeight="1">
      <c r="A193" s="111" t="s">
        <v>134</v>
      </c>
      <c r="B193" s="285"/>
      <c r="C193" s="286" t="s">
        <v>196</v>
      </c>
      <c r="D193" s="286" t="s">
        <v>196</v>
      </c>
      <c r="E193" s="287" t="s">
        <v>196</v>
      </c>
      <c r="F193" s="288" t="s">
        <v>196</v>
      </c>
      <c r="G193" s="289">
        <v>888.3</v>
      </c>
    </row>
    <row r="194" spans="1:7" ht="12.75">
      <c r="A194" s="266" t="s">
        <v>203</v>
      </c>
      <c r="B194" s="267"/>
      <c r="C194" s="268">
        <v>1</v>
      </c>
      <c r="D194" s="268">
        <v>13</v>
      </c>
      <c r="E194" s="269" t="s">
        <v>196</v>
      </c>
      <c r="F194" s="270" t="s">
        <v>196</v>
      </c>
      <c r="G194" s="271">
        <v>888.3</v>
      </c>
    </row>
    <row r="195" spans="1:7" ht="12.75">
      <c r="A195" s="266" t="s">
        <v>92</v>
      </c>
      <c r="B195" s="267">
        <v>20400</v>
      </c>
      <c r="C195" s="268">
        <v>1</v>
      </c>
      <c r="D195" s="268">
        <v>13</v>
      </c>
      <c r="E195" s="269" t="s">
        <v>196</v>
      </c>
      <c r="F195" s="270" t="s">
        <v>196</v>
      </c>
      <c r="G195" s="271">
        <v>888.3</v>
      </c>
    </row>
    <row r="196" spans="1:7" ht="12.75">
      <c r="A196" s="272" t="s">
        <v>441</v>
      </c>
      <c r="B196" s="273">
        <v>20400</v>
      </c>
      <c r="C196" s="274">
        <v>1</v>
      </c>
      <c r="D196" s="274">
        <v>13</v>
      </c>
      <c r="E196" s="275" t="s">
        <v>442</v>
      </c>
      <c r="F196" s="276" t="s">
        <v>196</v>
      </c>
      <c r="G196" s="277">
        <v>512</v>
      </c>
    </row>
    <row r="197" spans="1:7" ht="12.75">
      <c r="A197" s="278" t="s">
        <v>345</v>
      </c>
      <c r="B197" s="279">
        <v>20400</v>
      </c>
      <c r="C197" s="280">
        <v>1</v>
      </c>
      <c r="D197" s="280">
        <v>13</v>
      </c>
      <c r="E197" s="281" t="s">
        <v>442</v>
      </c>
      <c r="F197" s="282">
        <v>40</v>
      </c>
      <c r="G197" s="283">
        <v>512</v>
      </c>
    </row>
    <row r="198" spans="1:7" ht="25.5">
      <c r="A198" s="272" t="s">
        <v>444</v>
      </c>
      <c r="B198" s="273">
        <v>20400</v>
      </c>
      <c r="C198" s="274">
        <v>1</v>
      </c>
      <c r="D198" s="274">
        <v>13</v>
      </c>
      <c r="E198" s="275" t="s">
        <v>445</v>
      </c>
      <c r="F198" s="276" t="s">
        <v>196</v>
      </c>
      <c r="G198" s="277">
        <v>6</v>
      </c>
    </row>
    <row r="199" spans="1:7" ht="12.75">
      <c r="A199" s="278" t="s">
        <v>345</v>
      </c>
      <c r="B199" s="279">
        <v>20400</v>
      </c>
      <c r="C199" s="280">
        <v>1</v>
      </c>
      <c r="D199" s="280">
        <v>13</v>
      </c>
      <c r="E199" s="281" t="s">
        <v>445</v>
      </c>
      <c r="F199" s="282">
        <v>40</v>
      </c>
      <c r="G199" s="283">
        <v>6</v>
      </c>
    </row>
    <row r="200" spans="1:7" ht="25.5">
      <c r="A200" s="272" t="s">
        <v>446</v>
      </c>
      <c r="B200" s="273">
        <v>20400</v>
      </c>
      <c r="C200" s="274">
        <v>1</v>
      </c>
      <c r="D200" s="274">
        <v>13</v>
      </c>
      <c r="E200" s="275" t="s">
        <v>447</v>
      </c>
      <c r="F200" s="276" t="s">
        <v>196</v>
      </c>
      <c r="G200" s="277">
        <v>157</v>
      </c>
    </row>
    <row r="201" spans="1:7" ht="12.75">
      <c r="A201" s="278" t="s">
        <v>345</v>
      </c>
      <c r="B201" s="279">
        <v>20400</v>
      </c>
      <c r="C201" s="280">
        <v>1</v>
      </c>
      <c r="D201" s="280">
        <v>13</v>
      </c>
      <c r="E201" s="281" t="s">
        <v>447</v>
      </c>
      <c r="F201" s="282">
        <v>40</v>
      </c>
      <c r="G201" s="283">
        <v>157</v>
      </c>
    </row>
    <row r="202" spans="1:7" ht="25.5">
      <c r="A202" s="272" t="s">
        <v>448</v>
      </c>
      <c r="B202" s="273">
        <v>20400</v>
      </c>
      <c r="C202" s="274">
        <v>1</v>
      </c>
      <c r="D202" s="274">
        <v>13</v>
      </c>
      <c r="E202" s="275" t="s">
        <v>449</v>
      </c>
      <c r="F202" s="276" t="s">
        <v>196</v>
      </c>
      <c r="G202" s="277">
        <v>213.3</v>
      </c>
    </row>
    <row r="203" spans="1:7" ht="12.75">
      <c r="A203" s="278" t="s">
        <v>345</v>
      </c>
      <c r="B203" s="279">
        <v>20400</v>
      </c>
      <c r="C203" s="280">
        <v>1</v>
      </c>
      <c r="D203" s="280">
        <v>13</v>
      </c>
      <c r="E203" s="281" t="s">
        <v>449</v>
      </c>
      <c r="F203" s="282">
        <v>40</v>
      </c>
      <c r="G203" s="283">
        <v>213.3</v>
      </c>
    </row>
    <row r="204" spans="1:7" ht="100.5" customHeight="1">
      <c r="A204" s="111" t="s">
        <v>135</v>
      </c>
      <c r="B204" s="285"/>
      <c r="C204" s="286" t="s">
        <v>196</v>
      </c>
      <c r="D204" s="286" t="s">
        <v>196</v>
      </c>
      <c r="E204" s="287" t="s">
        <v>196</v>
      </c>
      <c r="F204" s="288" t="s">
        <v>196</v>
      </c>
      <c r="G204" s="289">
        <v>113.1</v>
      </c>
    </row>
    <row r="205" spans="1:7" ht="12.75">
      <c r="A205" s="266" t="s">
        <v>203</v>
      </c>
      <c r="B205" s="267"/>
      <c r="C205" s="268">
        <v>1</v>
      </c>
      <c r="D205" s="268">
        <v>13</v>
      </c>
      <c r="E205" s="269" t="s">
        <v>196</v>
      </c>
      <c r="F205" s="270" t="s">
        <v>196</v>
      </c>
      <c r="G205" s="271">
        <v>113.1</v>
      </c>
    </row>
    <row r="206" spans="1:7" ht="12.75">
      <c r="A206" s="266" t="s">
        <v>92</v>
      </c>
      <c r="B206" s="267">
        <v>20400</v>
      </c>
      <c r="C206" s="268">
        <v>1</v>
      </c>
      <c r="D206" s="268">
        <v>13</v>
      </c>
      <c r="E206" s="269" t="s">
        <v>196</v>
      </c>
      <c r="F206" s="270" t="s">
        <v>196</v>
      </c>
      <c r="G206" s="271">
        <v>113.1</v>
      </c>
    </row>
    <row r="207" spans="1:7" ht="25.5">
      <c r="A207" s="272" t="s">
        <v>448</v>
      </c>
      <c r="B207" s="273">
        <v>20400</v>
      </c>
      <c r="C207" s="274">
        <v>1</v>
      </c>
      <c r="D207" s="274">
        <v>13</v>
      </c>
      <c r="E207" s="275" t="s">
        <v>449</v>
      </c>
      <c r="F207" s="276" t="s">
        <v>196</v>
      </c>
      <c r="G207" s="277">
        <v>113.1</v>
      </c>
    </row>
    <row r="208" spans="1:7" ht="12.75">
      <c r="A208" s="278" t="s">
        <v>345</v>
      </c>
      <c r="B208" s="279">
        <v>20400</v>
      </c>
      <c r="C208" s="280">
        <v>1</v>
      </c>
      <c r="D208" s="280">
        <v>13</v>
      </c>
      <c r="E208" s="281" t="s">
        <v>449</v>
      </c>
      <c r="F208" s="282">
        <v>40</v>
      </c>
      <c r="G208" s="283">
        <v>113.1</v>
      </c>
    </row>
    <row r="209" spans="1:7" ht="43.5" customHeight="1">
      <c r="A209" s="111" t="s">
        <v>136</v>
      </c>
      <c r="B209" s="285"/>
      <c r="C209" s="286" t="s">
        <v>196</v>
      </c>
      <c r="D209" s="286" t="s">
        <v>196</v>
      </c>
      <c r="E209" s="287" t="s">
        <v>196</v>
      </c>
      <c r="F209" s="288" t="s">
        <v>196</v>
      </c>
      <c r="G209" s="289">
        <v>3177.1</v>
      </c>
    </row>
    <row r="210" spans="1:7" ht="12.75">
      <c r="A210" s="266" t="s">
        <v>213</v>
      </c>
      <c r="B210" s="267"/>
      <c r="C210" s="268">
        <v>4</v>
      </c>
      <c r="D210" s="268">
        <v>12</v>
      </c>
      <c r="E210" s="269" t="s">
        <v>196</v>
      </c>
      <c r="F210" s="270" t="s">
        <v>196</v>
      </c>
      <c r="G210" s="271">
        <v>3177.1</v>
      </c>
    </row>
    <row r="211" spans="1:7" ht="12.75">
      <c r="A211" s="266" t="s">
        <v>92</v>
      </c>
      <c r="B211" s="267">
        <v>20400</v>
      </c>
      <c r="C211" s="268">
        <v>4</v>
      </c>
      <c r="D211" s="268">
        <v>12</v>
      </c>
      <c r="E211" s="269" t="s">
        <v>196</v>
      </c>
      <c r="F211" s="270" t="s">
        <v>196</v>
      </c>
      <c r="G211" s="271">
        <v>3177.1</v>
      </c>
    </row>
    <row r="212" spans="1:7" ht="12.75">
      <c r="A212" s="272" t="s">
        <v>441</v>
      </c>
      <c r="B212" s="273">
        <v>20400</v>
      </c>
      <c r="C212" s="274">
        <v>4</v>
      </c>
      <c r="D212" s="274">
        <v>12</v>
      </c>
      <c r="E212" s="275" t="s">
        <v>442</v>
      </c>
      <c r="F212" s="276" t="s">
        <v>196</v>
      </c>
      <c r="G212" s="277">
        <v>2267</v>
      </c>
    </row>
    <row r="213" spans="1:7" ht="12.75">
      <c r="A213" s="278" t="s">
        <v>345</v>
      </c>
      <c r="B213" s="279">
        <v>20400</v>
      </c>
      <c r="C213" s="280">
        <v>4</v>
      </c>
      <c r="D213" s="280">
        <v>12</v>
      </c>
      <c r="E213" s="281" t="s">
        <v>442</v>
      </c>
      <c r="F213" s="282">
        <v>40</v>
      </c>
      <c r="G213" s="283">
        <v>2267</v>
      </c>
    </row>
    <row r="214" spans="1:7" ht="25.5">
      <c r="A214" s="272" t="s">
        <v>444</v>
      </c>
      <c r="B214" s="273">
        <v>20400</v>
      </c>
      <c r="C214" s="274">
        <v>4</v>
      </c>
      <c r="D214" s="274">
        <v>12</v>
      </c>
      <c r="E214" s="275" t="s">
        <v>445</v>
      </c>
      <c r="F214" s="276" t="s">
        <v>196</v>
      </c>
      <c r="G214" s="277">
        <v>111</v>
      </c>
    </row>
    <row r="215" spans="1:7" ht="12.75">
      <c r="A215" s="278" t="s">
        <v>345</v>
      </c>
      <c r="B215" s="279">
        <v>20400</v>
      </c>
      <c r="C215" s="280">
        <v>4</v>
      </c>
      <c r="D215" s="280">
        <v>12</v>
      </c>
      <c r="E215" s="281" t="s">
        <v>445</v>
      </c>
      <c r="F215" s="282">
        <v>40</v>
      </c>
      <c r="G215" s="283">
        <v>111</v>
      </c>
    </row>
    <row r="216" spans="1:7" ht="25.5">
      <c r="A216" s="272" t="s">
        <v>446</v>
      </c>
      <c r="B216" s="273">
        <v>20400</v>
      </c>
      <c r="C216" s="274">
        <v>4</v>
      </c>
      <c r="D216" s="274">
        <v>12</v>
      </c>
      <c r="E216" s="275" t="s">
        <v>447</v>
      </c>
      <c r="F216" s="276" t="s">
        <v>196</v>
      </c>
      <c r="G216" s="277">
        <v>262</v>
      </c>
    </row>
    <row r="217" spans="1:7" ht="12.75">
      <c r="A217" s="278" t="s">
        <v>345</v>
      </c>
      <c r="B217" s="279">
        <v>20400</v>
      </c>
      <c r="C217" s="280">
        <v>4</v>
      </c>
      <c r="D217" s="280">
        <v>12</v>
      </c>
      <c r="E217" s="281" t="s">
        <v>447</v>
      </c>
      <c r="F217" s="282">
        <v>40</v>
      </c>
      <c r="G217" s="283">
        <v>262</v>
      </c>
    </row>
    <row r="218" spans="1:7" ht="25.5">
      <c r="A218" s="272" t="s">
        <v>448</v>
      </c>
      <c r="B218" s="273">
        <v>20400</v>
      </c>
      <c r="C218" s="274">
        <v>4</v>
      </c>
      <c r="D218" s="274">
        <v>12</v>
      </c>
      <c r="E218" s="275" t="s">
        <v>449</v>
      </c>
      <c r="F218" s="276" t="s">
        <v>196</v>
      </c>
      <c r="G218" s="277">
        <v>537.1</v>
      </c>
    </row>
    <row r="219" spans="1:7" ht="12.75">
      <c r="A219" s="278" t="s">
        <v>345</v>
      </c>
      <c r="B219" s="279">
        <v>20400</v>
      </c>
      <c r="C219" s="280">
        <v>4</v>
      </c>
      <c r="D219" s="280">
        <v>12</v>
      </c>
      <c r="E219" s="281" t="s">
        <v>449</v>
      </c>
      <c r="F219" s="282">
        <v>40</v>
      </c>
      <c r="G219" s="283">
        <v>537.1</v>
      </c>
    </row>
    <row r="220" spans="1:7" ht="201" customHeight="1">
      <c r="A220" s="111" t="s">
        <v>621</v>
      </c>
      <c r="B220" s="285"/>
      <c r="C220" s="286" t="s">
        <v>196</v>
      </c>
      <c r="D220" s="286" t="s">
        <v>196</v>
      </c>
      <c r="E220" s="287" t="s">
        <v>196</v>
      </c>
      <c r="F220" s="288" t="s">
        <v>196</v>
      </c>
      <c r="G220" s="289">
        <v>26.7</v>
      </c>
    </row>
    <row r="221" spans="1:7" ht="31.5" customHeight="1">
      <c r="A221" s="266" t="s">
        <v>218</v>
      </c>
      <c r="B221" s="267"/>
      <c r="C221" s="268">
        <v>5</v>
      </c>
      <c r="D221" s="268">
        <v>5</v>
      </c>
      <c r="E221" s="269" t="s">
        <v>196</v>
      </c>
      <c r="F221" s="270" t="s">
        <v>196</v>
      </c>
      <c r="G221" s="271">
        <v>26.7</v>
      </c>
    </row>
    <row r="222" spans="1:7" ht="112.5" customHeight="1">
      <c r="A222" s="302" t="s">
        <v>137</v>
      </c>
      <c r="B222" s="267">
        <v>5222704</v>
      </c>
      <c r="C222" s="268">
        <v>5</v>
      </c>
      <c r="D222" s="268">
        <v>5</v>
      </c>
      <c r="E222" s="269" t="s">
        <v>196</v>
      </c>
      <c r="F222" s="270" t="s">
        <v>196</v>
      </c>
      <c r="G222" s="271">
        <v>26.7</v>
      </c>
    </row>
    <row r="223" spans="1:7" ht="25.5">
      <c r="A223" s="272" t="s">
        <v>448</v>
      </c>
      <c r="B223" s="273">
        <v>5222704</v>
      </c>
      <c r="C223" s="274">
        <v>5</v>
      </c>
      <c r="D223" s="274">
        <v>5</v>
      </c>
      <c r="E223" s="275" t="s">
        <v>449</v>
      </c>
      <c r="F223" s="276" t="s">
        <v>196</v>
      </c>
      <c r="G223" s="277">
        <v>26.7</v>
      </c>
    </row>
    <row r="224" spans="1:7" ht="26.25" thickBot="1">
      <c r="A224" s="290" t="s">
        <v>97</v>
      </c>
      <c r="B224" s="291">
        <v>5222704</v>
      </c>
      <c r="C224" s="292">
        <v>5</v>
      </c>
      <c r="D224" s="292">
        <v>5</v>
      </c>
      <c r="E224" s="293" t="s">
        <v>449</v>
      </c>
      <c r="F224" s="294">
        <v>70</v>
      </c>
      <c r="G224" s="295">
        <v>26.7</v>
      </c>
    </row>
    <row r="225" spans="1:7" ht="13.5" thickBot="1">
      <c r="A225" s="243" t="s">
        <v>252</v>
      </c>
      <c r="B225" s="115"/>
      <c r="C225" s="115"/>
      <c r="D225" s="115"/>
      <c r="E225" s="115"/>
      <c r="F225" s="115"/>
      <c r="G225" s="296">
        <v>893625.4</v>
      </c>
    </row>
    <row r="231" ht="12.75">
      <c r="A231" s="464" t="s">
        <v>621</v>
      </c>
    </row>
  </sheetData>
  <mergeCells count="3">
    <mergeCell ref="A4:G4"/>
    <mergeCell ref="E3:G3"/>
    <mergeCell ref="E2:G2"/>
  </mergeCells>
  <printOptions/>
  <pageMargins left="0.65" right="0.24" top="0.51" bottom="0.3937007874015748" header="0.29" footer="0.5118110236220472"/>
  <pageSetup firstPageNumber="38" useFirstPageNumber="1" horizontalDpi="600" verticalDpi="600" orientation="portrait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workbookViewId="0" topLeftCell="A1">
      <selection activeCell="K4" sqref="K4"/>
    </sheetView>
  </sheetViews>
  <sheetFormatPr defaultColWidth="9.00390625" defaultRowHeight="12.75"/>
  <cols>
    <col min="1" max="1" width="45.75390625" style="218" customWidth="1"/>
    <col min="2" max="2" width="9.125" style="218" customWidth="1"/>
    <col min="3" max="3" width="5.25390625" style="218" customWidth="1"/>
    <col min="4" max="4" width="5.375" style="218" customWidth="1"/>
    <col min="5" max="5" width="4.00390625" style="218" customWidth="1"/>
    <col min="6" max="6" width="5.00390625" style="218" customWidth="1"/>
    <col min="7" max="7" width="13.00390625" style="218" customWidth="1"/>
    <col min="8" max="8" width="14.25390625" style="218" customWidth="1"/>
    <col min="9" max="16384" width="9.125" style="218" customWidth="1"/>
  </cols>
  <sheetData>
    <row r="1" ht="12.75">
      <c r="H1" s="258" t="s">
        <v>138</v>
      </c>
    </row>
    <row r="2" spans="7:8" ht="12.75">
      <c r="G2" s="465" t="s">
        <v>190</v>
      </c>
      <c r="H2" s="465"/>
    </row>
    <row r="3" spans="7:8" ht="12.75">
      <c r="G3" s="489" t="s">
        <v>652</v>
      </c>
      <c r="H3" s="489"/>
    </row>
    <row r="4" spans="1:8" ht="27.75" customHeight="1">
      <c r="A4" s="466" t="s">
        <v>139</v>
      </c>
      <c r="B4" s="488"/>
      <c r="C4" s="488"/>
      <c r="D4" s="488"/>
      <c r="E4" s="488"/>
      <c r="F4" s="488"/>
      <c r="G4" s="488"/>
      <c r="H4" s="488"/>
    </row>
    <row r="5" spans="1:7" ht="13.5" thickBot="1">
      <c r="A5" s="260"/>
      <c r="B5" s="260"/>
      <c r="C5" s="260"/>
      <c r="D5" s="260"/>
      <c r="E5" s="260"/>
      <c r="F5" s="260"/>
      <c r="G5" s="93"/>
    </row>
    <row r="6" spans="1:8" ht="39" thickBot="1">
      <c r="A6" s="98" t="s">
        <v>337</v>
      </c>
      <c r="B6" s="99" t="s">
        <v>338</v>
      </c>
      <c r="C6" s="100" t="s">
        <v>339</v>
      </c>
      <c r="D6" s="101" t="s">
        <v>340</v>
      </c>
      <c r="E6" s="99" t="s">
        <v>88</v>
      </c>
      <c r="F6" s="100" t="s">
        <v>341</v>
      </c>
      <c r="G6" s="241" t="s">
        <v>342</v>
      </c>
      <c r="H6" s="242" t="s">
        <v>140</v>
      </c>
    </row>
    <row r="7" spans="1:8" ht="13.5" thickBot="1">
      <c r="A7" s="219" t="s">
        <v>343</v>
      </c>
      <c r="B7" s="102">
        <v>1</v>
      </c>
      <c r="C7" s="102">
        <v>2</v>
      </c>
      <c r="D7" s="102">
        <v>3</v>
      </c>
      <c r="E7" s="102">
        <v>4</v>
      </c>
      <c r="F7" s="103">
        <v>5</v>
      </c>
      <c r="G7" s="243">
        <v>6</v>
      </c>
      <c r="H7" s="102">
        <v>7</v>
      </c>
    </row>
    <row r="8" spans="1:8" ht="54" customHeight="1">
      <c r="A8" s="257" t="s">
        <v>141</v>
      </c>
      <c r="B8" s="261"/>
      <c r="C8" s="262" t="s">
        <v>196</v>
      </c>
      <c r="D8" s="262" t="s">
        <v>196</v>
      </c>
      <c r="E8" s="263" t="s">
        <v>196</v>
      </c>
      <c r="F8" s="264" t="s">
        <v>196</v>
      </c>
      <c r="G8" s="306">
        <v>1350</v>
      </c>
      <c r="H8" s="245"/>
    </row>
    <row r="9" spans="1:8" ht="25.5">
      <c r="A9" s="266" t="s">
        <v>207</v>
      </c>
      <c r="B9" s="267"/>
      <c r="C9" s="268">
        <v>3</v>
      </c>
      <c r="D9" s="268">
        <v>14</v>
      </c>
      <c r="E9" s="269" t="s">
        <v>196</v>
      </c>
      <c r="F9" s="270" t="s">
        <v>196</v>
      </c>
      <c r="G9" s="307">
        <v>1350</v>
      </c>
      <c r="H9" s="247"/>
    </row>
    <row r="10" spans="1:8" ht="38.25">
      <c r="A10" s="266" t="s">
        <v>142</v>
      </c>
      <c r="B10" s="267">
        <v>5222501</v>
      </c>
      <c r="C10" s="268">
        <v>3</v>
      </c>
      <c r="D10" s="268">
        <v>14</v>
      </c>
      <c r="E10" s="269" t="s">
        <v>196</v>
      </c>
      <c r="F10" s="270" t="s">
        <v>196</v>
      </c>
      <c r="G10" s="307">
        <v>1350</v>
      </c>
      <c r="H10" s="247"/>
    </row>
    <row r="11" spans="1:8" ht="25.5">
      <c r="A11" s="272" t="s">
        <v>448</v>
      </c>
      <c r="B11" s="273">
        <v>5222501</v>
      </c>
      <c r="C11" s="274">
        <v>3</v>
      </c>
      <c r="D11" s="274">
        <v>14</v>
      </c>
      <c r="E11" s="275" t="s">
        <v>449</v>
      </c>
      <c r="F11" s="276" t="s">
        <v>196</v>
      </c>
      <c r="G11" s="308">
        <v>1350</v>
      </c>
      <c r="H11" s="247"/>
    </row>
    <row r="12" spans="1:8" ht="12.75">
      <c r="A12" s="278" t="s">
        <v>345</v>
      </c>
      <c r="B12" s="279">
        <v>5222501</v>
      </c>
      <c r="C12" s="280">
        <v>3</v>
      </c>
      <c r="D12" s="280">
        <v>14</v>
      </c>
      <c r="E12" s="281" t="s">
        <v>449</v>
      </c>
      <c r="F12" s="282">
        <v>40</v>
      </c>
      <c r="G12" s="309">
        <v>90</v>
      </c>
      <c r="H12" s="247"/>
    </row>
    <row r="13" spans="1:8" ht="25.5">
      <c r="A13" s="278" t="s">
        <v>97</v>
      </c>
      <c r="B13" s="279">
        <v>5222501</v>
      </c>
      <c r="C13" s="280">
        <v>3</v>
      </c>
      <c r="D13" s="280">
        <v>14</v>
      </c>
      <c r="E13" s="281" t="s">
        <v>449</v>
      </c>
      <c r="F13" s="282">
        <v>70</v>
      </c>
      <c r="G13" s="309">
        <v>1260</v>
      </c>
      <c r="H13" s="247"/>
    </row>
    <row r="14" spans="1:8" ht="63.75">
      <c r="A14" s="284" t="s">
        <v>143</v>
      </c>
      <c r="B14" s="285"/>
      <c r="C14" s="286" t="s">
        <v>196</v>
      </c>
      <c r="D14" s="286" t="s">
        <v>196</v>
      </c>
      <c r="E14" s="287" t="s">
        <v>196</v>
      </c>
      <c r="F14" s="288" t="s">
        <v>196</v>
      </c>
      <c r="G14" s="310">
        <v>2159.7</v>
      </c>
      <c r="H14" s="247"/>
    </row>
    <row r="15" spans="1:8" ht="38.25">
      <c r="A15" s="266" t="s">
        <v>206</v>
      </c>
      <c r="B15" s="267"/>
      <c r="C15" s="268">
        <v>3</v>
      </c>
      <c r="D15" s="268">
        <v>9</v>
      </c>
      <c r="E15" s="269" t="s">
        <v>196</v>
      </c>
      <c r="F15" s="270" t="s">
        <v>196</v>
      </c>
      <c r="G15" s="307">
        <v>2159.7</v>
      </c>
      <c r="H15" s="247"/>
    </row>
    <row r="16" spans="1:8" ht="76.5">
      <c r="A16" s="266" t="s">
        <v>144</v>
      </c>
      <c r="B16" s="267">
        <v>5227600</v>
      </c>
      <c r="C16" s="268">
        <v>3</v>
      </c>
      <c r="D16" s="268">
        <v>9</v>
      </c>
      <c r="E16" s="269" t="s">
        <v>196</v>
      </c>
      <c r="F16" s="270" t="s">
        <v>196</v>
      </c>
      <c r="G16" s="307">
        <v>2159.7</v>
      </c>
      <c r="H16" s="247"/>
    </row>
    <row r="17" spans="1:8" ht="25.5">
      <c r="A17" s="272" t="s">
        <v>448</v>
      </c>
      <c r="B17" s="273">
        <v>5227600</v>
      </c>
      <c r="C17" s="274">
        <v>3</v>
      </c>
      <c r="D17" s="274">
        <v>9</v>
      </c>
      <c r="E17" s="275" t="s">
        <v>449</v>
      </c>
      <c r="F17" s="276" t="s">
        <v>196</v>
      </c>
      <c r="G17" s="308">
        <v>2159.7</v>
      </c>
      <c r="H17" s="247"/>
    </row>
    <row r="18" spans="1:8" ht="25.5">
      <c r="A18" s="278" t="s">
        <v>97</v>
      </c>
      <c r="B18" s="279">
        <v>5227600</v>
      </c>
      <c r="C18" s="280">
        <v>3</v>
      </c>
      <c r="D18" s="280">
        <v>9</v>
      </c>
      <c r="E18" s="281" t="s">
        <v>449</v>
      </c>
      <c r="F18" s="282">
        <v>70</v>
      </c>
      <c r="G18" s="309">
        <v>2159.7</v>
      </c>
      <c r="H18" s="247"/>
    </row>
    <row r="19" spans="1:8" ht="29.25" customHeight="1">
      <c r="A19" s="284" t="s">
        <v>145</v>
      </c>
      <c r="B19" s="285"/>
      <c r="C19" s="286" t="s">
        <v>196</v>
      </c>
      <c r="D19" s="286" t="s">
        <v>196</v>
      </c>
      <c r="E19" s="287" t="s">
        <v>196</v>
      </c>
      <c r="F19" s="288" t="s">
        <v>196</v>
      </c>
      <c r="G19" s="310">
        <v>1929</v>
      </c>
      <c r="H19" s="247"/>
    </row>
    <row r="20" spans="1:8" ht="12.75">
      <c r="A20" s="266" t="s">
        <v>224</v>
      </c>
      <c r="B20" s="267"/>
      <c r="C20" s="268">
        <v>7</v>
      </c>
      <c r="D20" s="268">
        <v>2</v>
      </c>
      <c r="E20" s="269" t="s">
        <v>196</v>
      </c>
      <c r="F20" s="270" t="s">
        <v>196</v>
      </c>
      <c r="G20" s="307">
        <v>1929</v>
      </c>
      <c r="H20" s="247"/>
    </row>
    <row r="21" spans="1:8" ht="25.5">
      <c r="A21" s="266" t="s">
        <v>146</v>
      </c>
      <c r="B21" s="267">
        <v>4362100</v>
      </c>
      <c r="C21" s="268">
        <v>7</v>
      </c>
      <c r="D21" s="268">
        <v>2</v>
      </c>
      <c r="E21" s="269" t="s">
        <v>196</v>
      </c>
      <c r="F21" s="270" t="s">
        <v>196</v>
      </c>
      <c r="G21" s="307">
        <v>1929</v>
      </c>
      <c r="H21" s="247"/>
    </row>
    <row r="22" spans="1:8" ht="12.75">
      <c r="A22" s="272" t="s">
        <v>346</v>
      </c>
      <c r="B22" s="273">
        <v>4362100</v>
      </c>
      <c r="C22" s="274">
        <v>7</v>
      </c>
      <c r="D22" s="274">
        <v>2</v>
      </c>
      <c r="E22" s="275" t="s">
        <v>486</v>
      </c>
      <c r="F22" s="276" t="s">
        <v>196</v>
      </c>
      <c r="G22" s="308">
        <v>1929</v>
      </c>
      <c r="H22" s="247"/>
    </row>
    <row r="23" spans="1:8" ht="25.5">
      <c r="A23" s="278" t="s">
        <v>102</v>
      </c>
      <c r="B23" s="279">
        <v>4362100</v>
      </c>
      <c r="C23" s="280">
        <v>7</v>
      </c>
      <c r="D23" s="280">
        <v>2</v>
      </c>
      <c r="E23" s="281" t="s">
        <v>486</v>
      </c>
      <c r="F23" s="282">
        <v>231</v>
      </c>
      <c r="G23" s="309">
        <v>1929</v>
      </c>
      <c r="H23" s="247"/>
    </row>
    <row r="24" spans="1:8" ht="63.75">
      <c r="A24" s="284" t="s">
        <v>147</v>
      </c>
      <c r="B24" s="285"/>
      <c r="C24" s="286" t="s">
        <v>196</v>
      </c>
      <c r="D24" s="286" t="s">
        <v>196</v>
      </c>
      <c r="E24" s="287" t="s">
        <v>196</v>
      </c>
      <c r="F24" s="288" t="s">
        <v>196</v>
      </c>
      <c r="G24" s="310">
        <v>369388.5</v>
      </c>
      <c r="H24" s="247"/>
    </row>
    <row r="25" spans="1:8" ht="12.75">
      <c r="A25" s="266" t="s">
        <v>215</v>
      </c>
      <c r="B25" s="267"/>
      <c r="C25" s="268">
        <v>5</v>
      </c>
      <c r="D25" s="268">
        <v>1</v>
      </c>
      <c r="E25" s="269" t="s">
        <v>196</v>
      </c>
      <c r="F25" s="270" t="s">
        <v>196</v>
      </c>
      <c r="G25" s="307">
        <v>286108.75</v>
      </c>
      <c r="H25" s="247"/>
    </row>
    <row r="26" spans="1:8" ht="63.75">
      <c r="A26" s="266" t="s">
        <v>148</v>
      </c>
      <c r="B26" s="267">
        <v>5222708</v>
      </c>
      <c r="C26" s="268">
        <v>5</v>
      </c>
      <c r="D26" s="268">
        <v>1</v>
      </c>
      <c r="E26" s="269" t="s">
        <v>196</v>
      </c>
      <c r="F26" s="270" t="s">
        <v>196</v>
      </c>
      <c r="G26" s="307">
        <v>286108.75</v>
      </c>
      <c r="H26" s="247"/>
    </row>
    <row r="27" spans="1:8" ht="25.5">
      <c r="A27" s="272" t="s">
        <v>448</v>
      </c>
      <c r="B27" s="273">
        <v>5222708</v>
      </c>
      <c r="C27" s="274">
        <v>5</v>
      </c>
      <c r="D27" s="274">
        <v>1</v>
      </c>
      <c r="E27" s="275" t="s">
        <v>449</v>
      </c>
      <c r="F27" s="276" t="s">
        <v>196</v>
      </c>
      <c r="G27" s="308">
        <v>286108.75</v>
      </c>
      <c r="H27" s="247"/>
    </row>
    <row r="28" spans="1:8" ht="12.75">
      <c r="A28" s="278" t="s">
        <v>345</v>
      </c>
      <c r="B28" s="279">
        <v>5222708</v>
      </c>
      <c r="C28" s="280">
        <v>5</v>
      </c>
      <c r="D28" s="280">
        <v>1</v>
      </c>
      <c r="E28" s="281" t="s">
        <v>449</v>
      </c>
      <c r="F28" s="282">
        <v>40</v>
      </c>
      <c r="G28" s="309">
        <v>15537.7</v>
      </c>
      <c r="H28" s="247"/>
    </row>
    <row r="29" spans="1:8" ht="25.5">
      <c r="A29" s="278" t="s">
        <v>97</v>
      </c>
      <c r="B29" s="279">
        <v>5222708</v>
      </c>
      <c r="C29" s="280">
        <v>5</v>
      </c>
      <c r="D29" s="280">
        <v>1</v>
      </c>
      <c r="E29" s="281" t="s">
        <v>449</v>
      </c>
      <c r="F29" s="282">
        <v>70</v>
      </c>
      <c r="G29" s="309">
        <v>270571.05</v>
      </c>
      <c r="H29" s="247"/>
    </row>
    <row r="30" spans="1:8" ht="12.75">
      <c r="A30" s="266" t="s">
        <v>240</v>
      </c>
      <c r="B30" s="267"/>
      <c r="C30" s="268">
        <v>10</v>
      </c>
      <c r="D30" s="268">
        <v>3</v>
      </c>
      <c r="E30" s="269" t="s">
        <v>196</v>
      </c>
      <c r="F30" s="270" t="s">
        <v>196</v>
      </c>
      <c r="G30" s="307">
        <v>83279.75</v>
      </c>
      <c r="H30" s="247"/>
    </row>
    <row r="31" spans="1:8" ht="63.75">
      <c r="A31" s="266" t="s">
        <v>148</v>
      </c>
      <c r="B31" s="267">
        <v>5222708</v>
      </c>
      <c r="C31" s="268">
        <v>10</v>
      </c>
      <c r="D31" s="268">
        <v>3</v>
      </c>
      <c r="E31" s="269" t="s">
        <v>196</v>
      </c>
      <c r="F31" s="270" t="s">
        <v>196</v>
      </c>
      <c r="G31" s="307">
        <v>83279.75</v>
      </c>
      <c r="H31" s="247"/>
    </row>
    <row r="32" spans="1:8" ht="12.75">
      <c r="A32" s="272" t="s">
        <v>625</v>
      </c>
      <c r="B32" s="273">
        <v>5222708</v>
      </c>
      <c r="C32" s="274">
        <v>10</v>
      </c>
      <c r="D32" s="274">
        <v>3</v>
      </c>
      <c r="E32" s="275" t="s">
        <v>626</v>
      </c>
      <c r="F32" s="276" t="s">
        <v>196</v>
      </c>
      <c r="G32" s="308">
        <v>83279.75</v>
      </c>
      <c r="H32" s="247"/>
    </row>
    <row r="33" spans="1:8" ht="25.5">
      <c r="A33" s="278" t="s">
        <v>97</v>
      </c>
      <c r="B33" s="279">
        <v>5222708</v>
      </c>
      <c r="C33" s="280">
        <v>10</v>
      </c>
      <c r="D33" s="280">
        <v>3</v>
      </c>
      <c r="E33" s="281" t="s">
        <v>626</v>
      </c>
      <c r="F33" s="282">
        <v>70</v>
      </c>
      <c r="G33" s="309">
        <v>83279.75</v>
      </c>
      <c r="H33" s="247"/>
    </row>
    <row r="34" spans="1:8" ht="76.5">
      <c r="A34" s="284" t="s">
        <v>506</v>
      </c>
      <c r="B34" s="285"/>
      <c r="C34" s="286" t="s">
        <v>196</v>
      </c>
      <c r="D34" s="286" t="s">
        <v>196</v>
      </c>
      <c r="E34" s="287" t="s">
        <v>196</v>
      </c>
      <c r="F34" s="288" t="s">
        <v>196</v>
      </c>
      <c r="G34" s="310">
        <f aca="true" t="shared" si="0" ref="G34:H37">G35</f>
        <v>23247.63</v>
      </c>
      <c r="H34" s="289">
        <f t="shared" si="0"/>
        <v>23247.63</v>
      </c>
    </row>
    <row r="35" spans="1:8" ht="12.75">
      <c r="A35" s="266" t="s">
        <v>215</v>
      </c>
      <c r="B35" s="267"/>
      <c r="C35" s="268">
        <v>5</v>
      </c>
      <c r="D35" s="268">
        <v>1</v>
      </c>
      <c r="E35" s="269" t="s">
        <v>196</v>
      </c>
      <c r="F35" s="270" t="s">
        <v>196</v>
      </c>
      <c r="G35" s="307">
        <f t="shared" si="0"/>
        <v>23247.63</v>
      </c>
      <c r="H35" s="271">
        <f t="shared" si="0"/>
        <v>23247.63</v>
      </c>
    </row>
    <row r="36" spans="1:8" ht="76.5">
      <c r="A36" s="266" t="s">
        <v>149</v>
      </c>
      <c r="B36" s="267">
        <v>5225908</v>
      </c>
      <c r="C36" s="268">
        <v>5</v>
      </c>
      <c r="D36" s="268">
        <v>1</v>
      </c>
      <c r="E36" s="269" t="s">
        <v>196</v>
      </c>
      <c r="F36" s="270" t="s">
        <v>196</v>
      </c>
      <c r="G36" s="307">
        <f t="shared" si="0"/>
        <v>23247.63</v>
      </c>
      <c r="H36" s="271">
        <f t="shared" si="0"/>
        <v>23247.63</v>
      </c>
    </row>
    <row r="37" spans="1:8" ht="51">
      <c r="A37" s="272" t="s">
        <v>344</v>
      </c>
      <c r="B37" s="273">
        <v>5225908</v>
      </c>
      <c r="C37" s="274">
        <v>5</v>
      </c>
      <c r="D37" s="274">
        <v>1</v>
      </c>
      <c r="E37" s="275" t="s">
        <v>488</v>
      </c>
      <c r="F37" s="276" t="s">
        <v>196</v>
      </c>
      <c r="G37" s="308">
        <f t="shared" si="0"/>
        <v>23247.63</v>
      </c>
      <c r="H37" s="277">
        <f t="shared" si="0"/>
        <v>23247.63</v>
      </c>
    </row>
    <row r="38" spans="1:8" ht="12.75">
      <c r="A38" s="278" t="s">
        <v>345</v>
      </c>
      <c r="B38" s="279">
        <v>5225908</v>
      </c>
      <c r="C38" s="280">
        <v>5</v>
      </c>
      <c r="D38" s="280">
        <v>1</v>
      </c>
      <c r="E38" s="281" t="s">
        <v>488</v>
      </c>
      <c r="F38" s="282">
        <v>40</v>
      </c>
      <c r="G38" s="309">
        <v>23247.63</v>
      </c>
      <c r="H38" s="283">
        <v>23247.63</v>
      </c>
    </row>
    <row r="39" spans="1:8" ht="38.25">
      <c r="A39" s="284" t="s">
        <v>150</v>
      </c>
      <c r="B39" s="285"/>
      <c r="C39" s="286" t="s">
        <v>196</v>
      </c>
      <c r="D39" s="286" t="s">
        <v>196</v>
      </c>
      <c r="E39" s="287" t="s">
        <v>196</v>
      </c>
      <c r="F39" s="288" t="s">
        <v>196</v>
      </c>
      <c r="G39" s="310">
        <v>737.50708</v>
      </c>
      <c r="H39" s="289">
        <v>544.40708</v>
      </c>
    </row>
    <row r="40" spans="1:8" ht="12.75">
      <c r="A40" s="266" t="s">
        <v>240</v>
      </c>
      <c r="B40" s="267"/>
      <c r="C40" s="268">
        <v>10</v>
      </c>
      <c r="D40" s="268">
        <v>3</v>
      </c>
      <c r="E40" s="269" t="s">
        <v>196</v>
      </c>
      <c r="F40" s="270" t="s">
        <v>196</v>
      </c>
      <c r="G40" s="307">
        <v>737.50708</v>
      </c>
      <c r="H40" s="271">
        <v>544.40708</v>
      </c>
    </row>
    <row r="41" spans="1:8" ht="25.5">
      <c r="A41" s="266" t="s">
        <v>151</v>
      </c>
      <c r="B41" s="267">
        <v>1008820</v>
      </c>
      <c r="C41" s="268">
        <v>10</v>
      </c>
      <c r="D41" s="268">
        <v>3</v>
      </c>
      <c r="E41" s="269" t="s">
        <v>196</v>
      </c>
      <c r="F41" s="270" t="s">
        <v>196</v>
      </c>
      <c r="G41" s="307">
        <v>737.50708</v>
      </c>
      <c r="H41" s="271">
        <v>544.40708</v>
      </c>
    </row>
    <row r="42" spans="1:8" ht="12.75">
      <c r="A42" s="272" t="s">
        <v>625</v>
      </c>
      <c r="B42" s="273">
        <v>1008820</v>
      </c>
      <c r="C42" s="274">
        <v>10</v>
      </c>
      <c r="D42" s="274">
        <v>3</v>
      </c>
      <c r="E42" s="275" t="s">
        <v>626</v>
      </c>
      <c r="F42" s="276" t="s">
        <v>196</v>
      </c>
      <c r="G42" s="308">
        <v>737.50708</v>
      </c>
      <c r="H42" s="277">
        <v>544.40708</v>
      </c>
    </row>
    <row r="43" spans="1:8" ht="25.5">
      <c r="A43" s="278" t="s">
        <v>97</v>
      </c>
      <c r="B43" s="279">
        <v>1008820</v>
      </c>
      <c r="C43" s="280">
        <v>10</v>
      </c>
      <c r="D43" s="280">
        <v>3</v>
      </c>
      <c r="E43" s="281" t="s">
        <v>626</v>
      </c>
      <c r="F43" s="282">
        <v>70</v>
      </c>
      <c r="G43" s="309">
        <v>737.50708</v>
      </c>
      <c r="H43" s="283">
        <v>544.40708</v>
      </c>
    </row>
    <row r="44" spans="1:8" ht="51.75" customHeight="1">
      <c r="A44" s="284" t="s">
        <v>152</v>
      </c>
      <c r="B44" s="285"/>
      <c r="C44" s="286" t="s">
        <v>196</v>
      </c>
      <c r="D44" s="286" t="s">
        <v>196</v>
      </c>
      <c r="E44" s="287" t="s">
        <v>196</v>
      </c>
      <c r="F44" s="288" t="s">
        <v>196</v>
      </c>
      <c r="G44" s="310">
        <v>37691.36786</v>
      </c>
      <c r="H44" s="289">
        <f>H45</f>
        <v>3594.67</v>
      </c>
    </row>
    <row r="45" spans="1:8" ht="12.75">
      <c r="A45" s="266" t="s">
        <v>216</v>
      </c>
      <c r="B45" s="267"/>
      <c r="C45" s="268">
        <v>5</v>
      </c>
      <c r="D45" s="268">
        <v>2</v>
      </c>
      <c r="E45" s="269" t="s">
        <v>196</v>
      </c>
      <c r="F45" s="270" t="s">
        <v>196</v>
      </c>
      <c r="G45" s="307">
        <v>37691.36786</v>
      </c>
      <c r="H45" s="271">
        <f>H46</f>
        <v>3594.67</v>
      </c>
    </row>
    <row r="46" spans="1:8" ht="38.25">
      <c r="A46" s="266" t="s">
        <v>153</v>
      </c>
      <c r="B46" s="267">
        <v>5222100</v>
      </c>
      <c r="C46" s="268">
        <v>5</v>
      </c>
      <c r="D46" s="268">
        <v>2</v>
      </c>
      <c r="E46" s="269" t="s">
        <v>196</v>
      </c>
      <c r="F46" s="270" t="s">
        <v>196</v>
      </c>
      <c r="G46" s="307">
        <v>37691.36786</v>
      </c>
      <c r="H46" s="271">
        <f>H49</f>
        <v>3594.67</v>
      </c>
    </row>
    <row r="47" spans="1:8" ht="38.25">
      <c r="A47" s="272" t="s">
        <v>462</v>
      </c>
      <c r="B47" s="273">
        <v>5222100</v>
      </c>
      <c r="C47" s="274">
        <v>5</v>
      </c>
      <c r="D47" s="274">
        <v>2</v>
      </c>
      <c r="E47" s="275" t="s">
        <v>463</v>
      </c>
      <c r="F47" s="276" t="s">
        <v>196</v>
      </c>
      <c r="G47" s="308">
        <v>1550.4428400000002</v>
      </c>
      <c r="H47" s="277"/>
    </row>
    <row r="48" spans="1:8" ht="12.75">
      <c r="A48" s="278" t="s">
        <v>345</v>
      </c>
      <c r="B48" s="279">
        <v>5222100</v>
      </c>
      <c r="C48" s="280">
        <v>5</v>
      </c>
      <c r="D48" s="280">
        <v>2</v>
      </c>
      <c r="E48" s="281" t="s">
        <v>463</v>
      </c>
      <c r="F48" s="282">
        <v>40</v>
      </c>
      <c r="G48" s="309">
        <v>1550.4428400000002</v>
      </c>
      <c r="H48" s="283"/>
    </row>
    <row r="49" spans="1:8" ht="51">
      <c r="A49" s="272" t="s">
        <v>344</v>
      </c>
      <c r="B49" s="273">
        <v>5222100</v>
      </c>
      <c r="C49" s="274">
        <v>5</v>
      </c>
      <c r="D49" s="274">
        <v>2</v>
      </c>
      <c r="E49" s="275" t="s">
        <v>488</v>
      </c>
      <c r="F49" s="276" t="s">
        <v>196</v>
      </c>
      <c r="G49" s="308">
        <v>21057.76786</v>
      </c>
      <c r="H49" s="277">
        <f>H50</f>
        <v>3594.67</v>
      </c>
    </row>
    <row r="50" spans="1:8" ht="12.75">
      <c r="A50" s="278" t="s">
        <v>345</v>
      </c>
      <c r="B50" s="279">
        <v>5222100</v>
      </c>
      <c r="C50" s="280">
        <v>5</v>
      </c>
      <c r="D50" s="280">
        <v>2</v>
      </c>
      <c r="E50" s="281" t="s">
        <v>488</v>
      </c>
      <c r="F50" s="282">
        <v>40</v>
      </c>
      <c r="G50" s="309">
        <v>21057.76786</v>
      </c>
      <c r="H50" s="283">
        <v>3594.67</v>
      </c>
    </row>
    <row r="51" spans="1:8" ht="12.75">
      <c r="A51" s="272" t="s">
        <v>346</v>
      </c>
      <c r="B51" s="273">
        <v>5222100</v>
      </c>
      <c r="C51" s="274">
        <v>5</v>
      </c>
      <c r="D51" s="274">
        <v>2</v>
      </c>
      <c r="E51" s="275" t="s">
        <v>486</v>
      </c>
      <c r="F51" s="276" t="s">
        <v>196</v>
      </c>
      <c r="G51" s="308">
        <v>15083.15716</v>
      </c>
      <c r="H51" s="277"/>
    </row>
    <row r="52" spans="1:8" ht="12.75">
      <c r="A52" s="278" t="s">
        <v>345</v>
      </c>
      <c r="B52" s="279">
        <v>5222100</v>
      </c>
      <c r="C52" s="280">
        <v>5</v>
      </c>
      <c r="D52" s="280">
        <v>2</v>
      </c>
      <c r="E52" s="281" t="s">
        <v>486</v>
      </c>
      <c r="F52" s="282">
        <v>40</v>
      </c>
      <c r="G52" s="309">
        <v>15083.15716</v>
      </c>
      <c r="H52" s="283"/>
    </row>
    <row r="53" spans="1:8" ht="26.25" customHeight="1">
      <c r="A53" s="284" t="s">
        <v>154</v>
      </c>
      <c r="B53" s="285"/>
      <c r="C53" s="286" t="s">
        <v>196</v>
      </c>
      <c r="D53" s="286" t="s">
        <v>196</v>
      </c>
      <c r="E53" s="287" t="s">
        <v>196</v>
      </c>
      <c r="F53" s="288" t="s">
        <v>196</v>
      </c>
      <c r="G53" s="310">
        <v>5976.0143</v>
      </c>
      <c r="H53" s="289">
        <v>3496.1142999999997</v>
      </c>
    </row>
    <row r="54" spans="1:8" ht="12.75">
      <c r="A54" s="266" t="s">
        <v>240</v>
      </c>
      <c r="B54" s="267"/>
      <c r="C54" s="268">
        <v>10</v>
      </c>
      <c r="D54" s="268">
        <v>3</v>
      </c>
      <c r="E54" s="269" t="s">
        <v>196</v>
      </c>
      <c r="F54" s="270" t="s">
        <v>196</v>
      </c>
      <c r="G54" s="307">
        <v>5976.0143</v>
      </c>
      <c r="H54" s="271">
        <v>3496.1142999999997</v>
      </c>
    </row>
    <row r="55" spans="1:8" ht="63.75">
      <c r="A55" s="266" t="s">
        <v>155</v>
      </c>
      <c r="B55" s="267">
        <v>5222702</v>
      </c>
      <c r="C55" s="268">
        <v>10</v>
      </c>
      <c r="D55" s="268">
        <v>3</v>
      </c>
      <c r="E55" s="269" t="s">
        <v>196</v>
      </c>
      <c r="F55" s="270" t="s">
        <v>196</v>
      </c>
      <c r="G55" s="307">
        <v>5976.0143</v>
      </c>
      <c r="H55" s="271">
        <v>3496.1142999999997</v>
      </c>
    </row>
    <row r="56" spans="1:8" ht="12.75">
      <c r="A56" s="272" t="s">
        <v>625</v>
      </c>
      <c r="B56" s="273">
        <v>5222702</v>
      </c>
      <c r="C56" s="274">
        <v>10</v>
      </c>
      <c r="D56" s="274">
        <v>3</v>
      </c>
      <c r="E56" s="275" t="s">
        <v>626</v>
      </c>
      <c r="F56" s="276" t="s">
        <v>196</v>
      </c>
      <c r="G56" s="308">
        <v>5976.0143</v>
      </c>
      <c r="H56" s="277">
        <v>3496.1142999999997</v>
      </c>
    </row>
    <row r="57" spans="1:8" ht="25.5">
      <c r="A57" s="278" t="s">
        <v>97</v>
      </c>
      <c r="B57" s="279">
        <v>5222702</v>
      </c>
      <c r="C57" s="280">
        <v>10</v>
      </c>
      <c r="D57" s="280">
        <v>3</v>
      </c>
      <c r="E57" s="281" t="s">
        <v>626</v>
      </c>
      <c r="F57" s="282">
        <v>70</v>
      </c>
      <c r="G57" s="309">
        <v>5976.0143</v>
      </c>
      <c r="H57" s="283">
        <v>3496.1142999999997</v>
      </c>
    </row>
    <row r="58" spans="1:8" ht="25.5">
      <c r="A58" s="284" t="s">
        <v>348</v>
      </c>
      <c r="B58" s="285"/>
      <c r="C58" s="286" t="s">
        <v>196</v>
      </c>
      <c r="D58" s="286" t="s">
        <v>196</v>
      </c>
      <c r="E58" s="287" t="s">
        <v>196</v>
      </c>
      <c r="F58" s="288" t="s">
        <v>196</v>
      </c>
      <c r="G58" s="310">
        <v>14055.3</v>
      </c>
      <c r="H58" s="247"/>
    </row>
    <row r="59" spans="1:8" ht="12.75">
      <c r="A59" s="266" t="s">
        <v>211</v>
      </c>
      <c r="B59" s="267"/>
      <c r="C59" s="268">
        <v>4</v>
      </c>
      <c r="D59" s="268">
        <v>9</v>
      </c>
      <c r="E59" s="269" t="s">
        <v>196</v>
      </c>
      <c r="F59" s="270" t="s">
        <v>196</v>
      </c>
      <c r="G59" s="307">
        <v>7027.65</v>
      </c>
      <c r="H59" s="247"/>
    </row>
    <row r="60" spans="1:8" ht="38.25">
      <c r="A60" s="266" t="s">
        <v>156</v>
      </c>
      <c r="B60" s="267">
        <v>5227000</v>
      </c>
      <c r="C60" s="268">
        <v>4</v>
      </c>
      <c r="D60" s="268">
        <v>9</v>
      </c>
      <c r="E60" s="269" t="s">
        <v>196</v>
      </c>
      <c r="F60" s="270" t="s">
        <v>196</v>
      </c>
      <c r="G60" s="307">
        <v>7027.65</v>
      </c>
      <c r="H60" s="247"/>
    </row>
    <row r="61" spans="1:8" ht="12.75">
      <c r="A61" s="272" t="s">
        <v>346</v>
      </c>
      <c r="B61" s="273">
        <v>5227000</v>
      </c>
      <c r="C61" s="274">
        <v>4</v>
      </c>
      <c r="D61" s="274">
        <v>9</v>
      </c>
      <c r="E61" s="275" t="s">
        <v>486</v>
      </c>
      <c r="F61" s="276" t="s">
        <v>196</v>
      </c>
      <c r="G61" s="308">
        <v>7027.65</v>
      </c>
      <c r="H61" s="247"/>
    </row>
    <row r="62" spans="1:8" ht="12.75">
      <c r="A62" s="278" t="s">
        <v>345</v>
      </c>
      <c r="B62" s="279">
        <v>5227000</v>
      </c>
      <c r="C62" s="280">
        <v>4</v>
      </c>
      <c r="D62" s="280">
        <v>9</v>
      </c>
      <c r="E62" s="281" t="s">
        <v>486</v>
      </c>
      <c r="F62" s="282">
        <v>40</v>
      </c>
      <c r="G62" s="309">
        <v>7027.65</v>
      </c>
      <c r="H62" s="247"/>
    </row>
    <row r="63" spans="1:8" ht="12.75">
      <c r="A63" s="266" t="s">
        <v>217</v>
      </c>
      <c r="B63" s="267"/>
      <c r="C63" s="268">
        <v>5</v>
      </c>
      <c r="D63" s="268">
        <v>3</v>
      </c>
      <c r="E63" s="269" t="s">
        <v>196</v>
      </c>
      <c r="F63" s="270" t="s">
        <v>196</v>
      </c>
      <c r="G63" s="307">
        <v>7027.65</v>
      </c>
      <c r="H63" s="247"/>
    </row>
    <row r="64" spans="1:8" ht="38.25">
      <c r="A64" s="266" t="s">
        <v>156</v>
      </c>
      <c r="B64" s="267">
        <v>5227000</v>
      </c>
      <c r="C64" s="268">
        <v>5</v>
      </c>
      <c r="D64" s="268">
        <v>3</v>
      </c>
      <c r="E64" s="269" t="s">
        <v>196</v>
      </c>
      <c r="F64" s="270" t="s">
        <v>196</v>
      </c>
      <c r="G64" s="307">
        <v>7027.65</v>
      </c>
      <c r="H64" s="247"/>
    </row>
    <row r="65" spans="1:8" ht="12.75">
      <c r="A65" s="272" t="s">
        <v>346</v>
      </c>
      <c r="B65" s="273">
        <v>5227000</v>
      </c>
      <c r="C65" s="274">
        <v>5</v>
      </c>
      <c r="D65" s="274">
        <v>3</v>
      </c>
      <c r="E65" s="275" t="s">
        <v>486</v>
      </c>
      <c r="F65" s="276" t="s">
        <v>196</v>
      </c>
      <c r="G65" s="308">
        <v>7027.65</v>
      </c>
      <c r="H65" s="247"/>
    </row>
    <row r="66" spans="1:8" ht="12.75">
      <c r="A66" s="278" t="s">
        <v>345</v>
      </c>
      <c r="B66" s="279">
        <v>5227000</v>
      </c>
      <c r="C66" s="280">
        <v>5</v>
      </c>
      <c r="D66" s="280">
        <v>3</v>
      </c>
      <c r="E66" s="281" t="s">
        <v>486</v>
      </c>
      <c r="F66" s="282">
        <v>40</v>
      </c>
      <c r="G66" s="309">
        <v>7027.65</v>
      </c>
      <c r="H66" s="247"/>
    </row>
    <row r="67" spans="1:8" ht="63.75">
      <c r="A67" s="284" t="s">
        <v>157</v>
      </c>
      <c r="B67" s="285"/>
      <c r="C67" s="286" t="s">
        <v>196</v>
      </c>
      <c r="D67" s="286" t="s">
        <v>196</v>
      </c>
      <c r="E67" s="287" t="s">
        <v>196</v>
      </c>
      <c r="F67" s="288" t="s">
        <v>196</v>
      </c>
      <c r="G67" s="310">
        <v>101800</v>
      </c>
      <c r="H67" s="247"/>
    </row>
    <row r="68" spans="1:8" ht="12.75">
      <c r="A68" s="266" t="s">
        <v>237</v>
      </c>
      <c r="B68" s="267"/>
      <c r="C68" s="268">
        <v>9</v>
      </c>
      <c r="D68" s="268">
        <v>9</v>
      </c>
      <c r="E68" s="269" t="s">
        <v>196</v>
      </c>
      <c r="F68" s="270" t="s">
        <v>196</v>
      </c>
      <c r="G68" s="307">
        <v>101800</v>
      </c>
      <c r="H68" s="247"/>
    </row>
    <row r="69" spans="1:8" ht="51">
      <c r="A69" s="266" t="s">
        <v>158</v>
      </c>
      <c r="B69" s="267">
        <v>5225804</v>
      </c>
      <c r="C69" s="268">
        <v>9</v>
      </c>
      <c r="D69" s="268">
        <v>9</v>
      </c>
      <c r="E69" s="269" t="s">
        <v>196</v>
      </c>
      <c r="F69" s="270" t="s">
        <v>196</v>
      </c>
      <c r="G69" s="307">
        <v>101800</v>
      </c>
      <c r="H69" s="247"/>
    </row>
    <row r="70" spans="1:8" ht="51">
      <c r="A70" s="272" t="s">
        <v>344</v>
      </c>
      <c r="B70" s="273">
        <v>5225804</v>
      </c>
      <c r="C70" s="274">
        <v>9</v>
      </c>
      <c r="D70" s="274">
        <v>9</v>
      </c>
      <c r="E70" s="275" t="s">
        <v>488</v>
      </c>
      <c r="F70" s="276" t="s">
        <v>196</v>
      </c>
      <c r="G70" s="308">
        <v>101800</v>
      </c>
      <c r="H70" s="247"/>
    </row>
    <row r="71" spans="1:8" ht="12.75">
      <c r="A71" s="278" t="s">
        <v>345</v>
      </c>
      <c r="B71" s="279">
        <v>5225804</v>
      </c>
      <c r="C71" s="280">
        <v>9</v>
      </c>
      <c r="D71" s="280">
        <v>9</v>
      </c>
      <c r="E71" s="281" t="s">
        <v>488</v>
      </c>
      <c r="F71" s="282">
        <v>40</v>
      </c>
      <c r="G71" s="309">
        <v>101800</v>
      </c>
      <c r="H71" s="247"/>
    </row>
    <row r="72" spans="1:8" ht="38.25">
      <c r="A72" s="284" t="s">
        <v>159</v>
      </c>
      <c r="B72" s="285"/>
      <c r="C72" s="286" t="s">
        <v>196</v>
      </c>
      <c r="D72" s="286" t="s">
        <v>196</v>
      </c>
      <c r="E72" s="287" t="s">
        <v>196</v>
      </c>
      <c r="F72" s="288" t="s">
        <v>196</v>
      </c>
      <c r="G72" s="310">
        <v>1342</v>
      </c>
      <c r="H72" s="247"/>
    </row>
    <row r="73" spans="1:8" ht="12.75">
      <c r="A73" s="266" t="s">
        <v>245</v>
      </c>
      <c r="B73" s="267"/>
      <c r="C73" s="268">
        <v>11</v>
      </c>
      <c r="D73" s="268">
        <v>2</v>
      </c>
      <c r="E73" s="269" t="s">
        <v>196</v>
      </c>
      <c r="F73" s="270" t="s">
        <v>196</v>
      </c>
      <c r="G73" s="307">
        <v>1342</v>
      </c>
      <c r="H73" s="247"/>
    </row>
    <row r="74" spans="1:8" ht="25.5">
      <c r="A74" s="266" t="s">
        <v>160</v>
      </c>
      <c r="B74" s="267">
        <v>5223500</v>
      </c>
      <c r="C74" s="268">
        <v>11</v>
      </c>
      <c r="D74" s="268">
        <v>2</v>
      </c>
      <c r="E74" s="269" t="s">
        <v>196</v>
      </c>
      <c r="F74" s="270" t="s">
        <v>196</v>
      </c>
      <c r="G74" s="307">
        <v>1342</v>
      </c>
      <c r="H74" s="247"/>
    </row>
    <row r="75" spans="1:8" ht="12.75">
      <c r="A75" s="272" t="s">
        <v>643</v>
      </c>
      <c r="B75" s="273">
        <v>5223500</v>
      </c>
      <c r="C75" s="274">
        <v>11</v>
      </c>
      <c r="D75" s="274">
        <v>2</v>
      </c>
      <c r="E75" s="275" t="s">
        <v>644</v>
      </c>
      <c r="F75" s="276" t="s">
        <v>196</v>
      </c>
      <c r="G75" s="308">
        <v>1342</v>
      </c>
      <c r="H75" s="247"/>
    </row>
    <row r="76" spans="1:8" ht="25.5">
      <c r="A76" s="278" t="s">
        <v>133</v>
      </c>
      <c r="B76" s="279">
        <v>5223500</v>
      </c>
      <c r="C76" s="280">
        <v>11</v>
      </c>
      <c r="D76" s="280">
        <v>2</v>
      </c>
      <c r="E76" s="281" t="s">
        <v>644</v>
      </c>
      <c r="F76" s="282">
        <v>271</v>
      </c>
      <c r="G76" s="309">
        <v>1342</v>
      </c>
      <c r="H76" s="247"/>
    </row>
    <row r="77" spans="1:8" ht="38.25">
      <c r="A77" s="284" t="s">
        <v>349</v>
      </c>
      <c r="B77" s="285"/>
      <c r="C77" s="286" t="s">
        <v>196</v>
      </c>
      <c r="D77" s="286" t="s">
        <v>196</v>
      </c>
      <c r="E77" s="287" t="s">
        <v>196</v>
      </c>
      <c r="F77" s="288" t="s">
        <v>196</v>
      </c>
      <c r="G77" s="310">
        <v>46509.6</v>
      </c>
      <c r="H77" s="289">
        <v>10577.6</v>
      </c>
    </row>
    <row r="78" spans="1:8" ht="12.75">
      <c r="A78" s="266" t="s">
        <v>211</v>
      </c>
      <c r="B78" s="267"/>
      <c r="C78" s="268">
        <v>4</v>
      </c>
      <c r="D78" s="268">
        <v>9</v>
      </c>
      <c r="E78" s="269" t="s">
        <v>196</v>
      </c>
      <c r="F78" s="270" t="s">
        <v>196</v>
      </c>
      <c r="G78" s="307">
        <v>46509.6</v>
      </c>
      <c r="H78" s="271">
        <v>10577.6</v>
      </c>
    </row>
    <row r="79" spans="1:8" ht="12.75">
      <c r="A79" s="266" t="s">
        <v>161</v>
      </c>
      <c r="B79" s="267">
        <v>5226105</v>
      </c>
      <c r="C79" s="268">
        <v>4</v>
      </c>
      <c r="D79" s="268">
        <v>9</v>
      </c>
      <c r="E79" s="269" t="s">
        <v>196</v>
      </c>
      <c r="F79" s="270" t="s">
        <v>196</v>
      </c>
      <c r="G79" s="307">
        <v>46509.6</v>
      </c>
      <c r="H79" s="271">
        <v>10577.6</v>
      </c>
    </row>
    <row r="80" spans="1:8" ht="51">
      <c r="A80" s="272" t="s">
        <v>344</v>
      </c>
      <c r="B80" s="273">
        <v>5226105</v>
      </c>
      <c r="C80" s="274">
        <v>4</v>
      </c>
      <c r="D80" s="274">
        <v>9</v>
      </c>
      <c r="E80" s="275" t="s">
        <v>488</v>
      </c>
      <c r="F80" s="276" t="s">
        <v>196</v>
      </c>
      <c r="G80" s="308">
        <v>46509.6</v>
      </c>
      <c r="H80" s="277">
        <v>10577.6</v>
      </c>
    </row>
    <row r="81" spans="1:8" ht="12.75">
      <c r="A81" s="278" t="s">
        <v>345</v>
      </c>
      <c r="B81" s="279">
        <v>5226105</v>
      </c>
      <c r="C81" s="280">
        <v>4</v>
      </c>
      <c r="D81" s="280">
        <v>9</v>
      </c>
      <c r="E81" s="281" t="s">
        <v>488</v>
      </c>
      <c r="F81" s="282">
        <v>40</v>
      </c>
      <c r="G81" s="309">
        <v>46509.6</v>
      </c>
      <c r="H81" s="283">
        <v>10577.6</v>
      </c>
    </row>
    <row r="82" spans="1:8" ht="38.25">
      <c r="A82" s="284" t="s">
        <v>162</v>
      </c>
      <c r="B82" s="285"/>
      <c r="C82" s="286" t="s">
        <v>196</v>
      </c>
      <c r="D82" s="286" t="s">
        <v>196</v>
      </c>
      <c r="E82" s="287" t="s">
        <v>196</v>
      </c>
      <c r="F82" s="288" t="s">
        <v>196</v>
      </c>
      <c r="G82" s="310">
        <v>5834</v>
      </c>
      <c r="H82" s="247"/>
    </row>
    <row r="83" spans="1:8" ht="12.75">
      <c r="A83" s="266" t="s">
        <v>225</v>
      </c>
      <c r="B83" s="267"/>
      <c r="C83" s="268">
        <v>7</v>
      </c>
      <c r="D83" s="268">
        <v>7</v>
      </c>
      <c r="E83" s="269" t="s">
        <v>196</v>
      </c>
      <c r="F83" s="270" t="s">
        <v>196</v>
      </c>
      <c r="G83" s="307">
        <v>5834</v>
      </c>
      <c r="H83" s="247"/>
    </row>
    <row r="84" spans="1:8" ht="12.75">
      <c r="A84" s="266" t="s">
        <v>132</v>
      </c>
      <c r="B84" s="267">
        <v>4320200</v>
      </c>
      <c r="C84" s="268">
        <v>7</v>
      </c>
      <c r="D84" s="268">
        <v>7</v>
      </c>
      <c r="E84" s="269" t="s">
        <v>196</v>
      </c>
      <c r="F84" s="270" t="s">
        <v>196</v>
      </c>
      <c r="G84" s="307">
        <v>5834</v>
      </c>
      <c r="H84" s="247"/>
    </row>
    <row r="85" spans="1:8" ht="12.75">
      <c r="A85" s="272" t="s">
        <v>346</v>
      </c>
      <c r="B85" s="273">
        <v>4320200</v>
      </c>
      <c r="C85" s="274">
        <v>7</v>
      </c>
      <c r="D85" s="274">
        <v>7</v>
      </c>
      <c r="E85" s="275" t="s">
        <v>486</v>
      </c>
      <c r="F85" s="276" t="s">
        <v>196</v>
      </c>
      <c r="G85" s="308">
        <v>4372</v>
      </c>
      <c r="H85" s="247"/>
    </row>
    <row r="86" spans="1:8" ht="25.5">
      <c r="A86" s="278" t="s">
        <v>102</v>
      </c>
      <c r="B86" s="279">
        <v>4320200</v>
      </c>
      <c r="C86" s="280">
        <v>7</v>
      </c>
      <c r="D86" s="280">
        <v>7</v>
      </c>
      <c r="E86" s="281" t="s">
        <v>486</v>
      </c>
      <c r="F86" s="282">
        <v>231</v>
      </c>
      <c r="G86" s="309">
        <v>4372</v>
      </c>
      <c r="H86" s="247"/>
    </row>
    <row r="87" spans="1:8" ht="12.75">
      <c r="A87" s="272" t="s">
        <v>643</v>
      </c>
      <c r="B87" s="273">
        <v>4320200</v>
      </c>
      <c r="C87" s="274">
        <v>7</v>
      </c>
      <c r="D87" s="274">
        <v>7</v>
      </c>
      <c r="E87" s="275" t="s">
        <v>644</v>
      </c>
      <c r="F87" s="276" t="s">
        <v>196</v>
      </c>
      <c r="G87" s="308">
        <v>1462</v>
      </c>
      <c r="H87" s="247"/>
    </row>
    <row r="88" spans="1:8" ht="25.5">
      <c r="A88" s="278" t="s">
        <v>102</v>
      </c>
      <c r="B88" s="279">
        <v>4320200</v>
      </c>
      <c r="C88" s="280">
        <v>7</v>
      </c>
      <c r="D88" s="280">
        <v>7</v>
      </c>
      <c r="E88" s="281" t="s">
        <v>644</v>
      </c>
      <c r="F88" s="282">
        <v>231</v>
      </c>
      <c r="G88" s="309">
        <v>535</v>
      </c>
      <c r="H88" s="247"/>
    </row>
    <row r="89" spans="1:8" ht="25.5">
      <c r="A89" s="278" t="s">
        <v>163</v>
      </c>
      <c r="B89" s="279">
        <v>4320200</v>
      </c>
      <c r="C89" s="280">
        <v>7</v>
      </c>
      <c r="D89" s="280">
        <v>7</v>
      </c>
      <c r="E89" s="281" t="s">
        <v>644</v>
      </c>
      <c r="F89" s="282">
        <v>241</v>
      </c>
      <c r="G89" s="309">
        <v>170</v>
      </c>
      <c r="H89" s="247"/>
    </row>
    <row r="90" spans="1:8" ht="25.5">
      <c r="A90" s="278" t="s">
        <v>133</v>
      </c>
      <c r="B90" s="279">
        <v>4320200</v>
      </c>
      <c r="C90" s="280">
        <v>7</v>
      </c>
      <c r="D90" s="280">
        <v>7</v>
      </c>
      <c r="E90" s="281" t="s">
        <v>644</v>
      </c>
      <c r="F90" s="282">
        <v>271</v>
      </c>
      <c r="G90" s="309">
        <v>757</v>
      </c>
      <c r="H90" s="247"/>
    </row>
    <row r="91" spans="1:8" ht="63.75">
      <c r="A91" s="284" t="s">
        <v>164</v>
      </c>
      <c r="B91" s="285"/>
      <c r="C91" s="286" t="s">
        <v>196</v>
      </c>
      <c r="D91" s="286" t="s">
        <v>196</v>
      </c>
      <c r="E91" s="287" t="s">
        <v>196</v>
      </c>
      <c r="F91" s="288" t="s">
        <v>196</v>
      </c>
      <c r="G91" s="310">
        <v>10662.6</v>
      </c>
      <c r="H91" s="247"/>
    </row>
    <row r="92" spans="1:8" ht="12.75">
      <c r="A92" s="266" t="s">
        <v>223</v>
      </c>
      <c r="B92" s="267"/>
      <c r="C92" s="268">
        <v>7</v>
      </c>
      <c r="D92" s="268">
        <v>1</v>
      </c>
      <c r="E92" s="269" t="s">
        <v>196</v>
      </c>
      <c r="F92" s="270" t="s">
        <v>196</v>
      </c>
      <c r="G92" s="307">
        <v>6577.9</v>
      </c>
      <c r="H92" s="247"/>
    </row>
    <row r="93" spans="1:8" ht="38.25">
      <c r="A93" s="266" t="s">
        <v>165</v>
      </c>
      <c r="B93" s="267">
        <v>5225602</v>
      </c>
      <c r="C93" s="268">
        <v>7</v>
      </c>
      <c r="D93" s="268">
        <v>1</v>
      </c>
      <c r="E93" s="269" t="s">
        <v>196</v>
      </c>
      <c r="F93" s="270" t="s">
        <v>196</v>
      </c>
      <c r="G93" s="307">
        <v>6577.9</v>
      </c>
      <c r="H93" s="247"/>
    </row>
    <row r="94" spans="1:8" ht="12.75">
      <c r="A94" s="272" t="s">
        <v>643</v>
      </c>
      <c r="B94" s="273">
        <v>5225602</v>
      </c>
      <c r="C94" s="274">
        <v>7</v>
      </c>
      <c r="D94" s="274">
        <v>1</v>
      </c>
      <c r="E94" s="275" t="s">
        <v>644</v>
      </c>
      <c r="F94" s="276" t="s">
        <v>196</v>
      </c>
      <c r="G94" s="308">
        <v>6577.9</v>
      </c>
      <c r="H94" s="247"/>
    </row>
    <row r="95" spans="1:8" ht="25.5">
      <c r="A95" s="278" t="s">
        <v>102</v>
      </c>
      <c r="B95" s="279">
        <v>5225602</v>
      </c>
      <c r="C95" s="280">
        <v>7</v>
      </c>
      <c r="D95" s="280">
        <v>1</v>
      </c>
      <c r="E95" s="281" t="s">
        <v>644</v>
      </c>
      <c r="F95" s="282">
        <v>231</v>
      </c>
      <c r="G95" s="309">
        <v>6577.9</v>
      </c>
      <c r="H95" s="247"/>
    </row>
    <row r="96" spans="1:8" ht="12.75">
      <c r="A96" s="266" t="s">
        <v>224</v>
      </c>
      <c r="B96" s="267"/>
      <c r="C96" s="268">
        <v>7</v>
      </c>
      <c r="D96" s="268">
        <v>2</v>
      </c>
      <c r="E96" s="269" t="s">
        <v>196</v>
      </c>
      <c r="F96" s="270" t="s">
        <v>196</v>
      </c>
      <c r="G96" s="307">
        <v>4084.7</v>
      </c>
      <c r="H96" s="247"/>
    </row>
    <row r="97" spans="1:8" ht="38.25">
      <c r="A97" s="266" t="s">
        <v>165</v>
      </c>
      <c r="B97" s="267">
        <v>5225602</v>
      </c>
      <c r="C97" s="268">
        <v>7</v>
      </c>
      <c r="D97" s="268">
        <v>2</v>
      </c>
      <c r="E97" s="269" t="s">
        <v>196</v>
      </c>
      <c r="F97" s="270" t="s">
        <v>196</v>
      </c>
      <c r="G97" s="307">
        <v>4084.7</v>
      </c>
      <c r="H97" s="247"/>
    </row>
    <row r="98" spans="1:8" ht="12.75">
      <c r="A98" s="272" t="s">
        <v>346</v>
      </c>
      <c r="B98" s="273">
        <v>5225602</v>
      </c>
      <c r="C98" s="274">
        <v>7</v>
      </c>
      <c r="D98" s="274">
        <v>2</v>
      </c>
      <c r="E98" s="275" t="s">
        <v>486</v>
      </c>
      <c r="F98" s="276" t="s">
        <v>196</v>
      </c>
      <c r="G98" s="308">
        <v>3985.7</v>
      </c>
      <c r="H98" s="247"/>
    </row>
    <row r="99" spans="1:8" ht="25.5">
      <c r="A99" s="278" t="s">
        <v>102</v>
      </c>
      <c r="B99" s="279">
        <v>5225602</v>
      </c>
      <c r="C99" s="280">
        <v>7</v>
      </c>
      <c r="D99" s="280">
        <v>2</v>
      </c>
      <c r="E99" s="281" t="s">
        <v>486</v>
      </c>
      <c r="F99" s="282">
        <v>231</v>
      </c>
      <c r="G99" s="309">
        <v>3985.7</v>
      </c>
      <c r="H99" s="247"/>
    </row>
    <row r="100" spans="1:8" ht="12.75">
      <c r="A100" s="272" t="s">
        <v>643</v>
      </c>
      <c r="B100" s="273">
        <v>5225602</v>
      </c>
      <c r="C100" s="274">
        <v>7</v>
      </c>
      <c r="D100" s="274">
        <v>2</v>
      </c>
      <c r="E100" s="275" t="s">
        <v>644</v>
      </c>
      <c r="F100" s="276" t="s">
        <v>196</v>
      </c>
      <c r="G100" s="308">
        <v>99</v>
      </c>
      <c r="H100" s="247"/>
    </row>
    <row r="101" spans="1:8" ht="25.5">
      <c r="A101" s="278" t="s">
        <v>102</v>
      </c>
      <c r="B101" s="279">
        <v>5225602</v>
      </c>
      <c r="C101" s="280">
        <v>7</v>
      </c>
      <c r="D101" s="280">
        <v>2</v>
      </c>
      <c r="E101" s="281" t="s">
        <v>644</v>
      </c>
      <c r="F101" s="282">
        <v>231</v>
      </c>
      <c r="G101" s="309">
        <v>99</v>
      </c>
      <c r="H101" s="247"/>
    </row>
    <row r="102" spans="1:8" ht="38.25">
      <c r="A102" s="284" t="s">
        <v>166</v>
      </c>
      <c r="B102" s="285"/>
      <c r="C102" s="286" t="s">
        <v>196</v>
      </c>
      <c r="D102" s="286" t="s">
        <v>196</v>
      </c>
      <c r="E102" s="287" t="s">
        <v>196</v>
      </c>
      <c r="F102" s="288" t="s">
        <v>196</v>
      </c>
      <c r="G102" s="310">
        <v>30344.179310000003</v>
      </c>
      <c r="H102" s="289">
        <v>30344.179310000003</v>
      </c>
    </row>
    <row r="103" spans="1:8" ht="12.75">
      <c r="A103" s="266" t="s">
        <v>223</v>
      </c>
      <c r="B103" s="267"/>
      <c r="C103" s="268">
        <v>7</v>
      </c>
      <c r="D103" s="268">
        <v>1</v>
      </c>
      <c r="E103" s="269" t="s">
        <v>196</v>
      </c>
      <c r="F103" s="270" t="s">
        <v>196</v>
      </c>
      <c r="G103" s="307">
        <v>30344.179310000003</v>
      </c>
      <c r="H103" s="271">
        <v>30344.179310000003</v>
      </c>
    </row>
    <row r="104" spans="1:8" ht="25.5">
      <c r="A104" s="266" t="s">
        <v>167</v>
      </c>
      <c r="B104" s="267">
        <v>5225603</v>
      </c>
      <c r="C104" s="268">
        <v>7</v>
      </c>
      <c r="D104" s="268">
        <v>1</v>
      </c>
      <c r="E104" s="269" t="s">
        <v>196</v>
      </c>
      <c r="F104" s="270" t="s">
        <v>196</v>
      </c>
      <c r="G104" s="307">
        <v>30344.179310000003</v>
      </c>
      <c r="H104" s="271">
        <v>30344.179310000003</v>
      </c>
    </row>
    <row r="105" spans="1:8" ht="51">
      <c r="A105" s="272" t="s">
        <v>344</v>
      </c>
      <c r="B105" s="273">
        <v>5225603</v>
      </c>
      <c r="C105" s="274">
        <v>7</v>
      </c>
      <c r="D105" s="274">
        <v>1</v>
      </c>
      <c r="E105" s="275" t="s">
        <v>488</v>
      </c>
      <c r="F105" s="276" t="s">
        <v>196</v>
      </c>
      <c r="G105" s="308">
        <v>30344.179310000003</v>
      </c>
      <c r="H105" s="277">
        <v>30344.179310000003</v>
      </c>
    </row>
    <row r="106" spans="1:8" ht="12.75">
      <c r="A106" s="278" t="s">
        <v>345</v>
      </c>
      <c r="B106" s="279">
        <v>5225603</v>
      </c>
      <c r="C106" s="280">
        <v>7</v>
      </c>
      <c r="D106" s="280">
        <v>1</v>
      </c>
      <c r="E106" s="281" t="s">
        <v>488</v>
      </c>
      <c r="F106" s="282">
        <v>40</v>
      </c>
      <c r="G106" s="309">
        <v>14599.524589999999</v>
      </c>
      <c r="H106" s="283">
        <v>14599.524589999999</v>
      </c>
    </row>
    <row r="107" spans="1:8" ht="25.5">
      <c r="A107" s="278" t="s">
        <v>97</v>
      </c>
      <c r="B107" s="279">
        <v>5225603</v>
      </c>
      <c r="C107" s="280">
        <v>7</v>
      </c>
      <c r="D107" s="280">
        <v>1</v>
      </c>
      <c r="E107" s="281" t="s">
        <v>488</v>
      </c>
      <c r="F107" s="282">
        <v>70</v>
      </c>
      <c r="G107" s="309">
        <v>15744.65472</v>
      </c>
      <c r="H107" s="283">
        <v>15744.65472</v>
      </c>
    </row>
    <row r="108" spans="1:8" ht="51">
      <c r="A108" s="284" t="s">
        <v>168</v>
      </c>
      <c r="B108" s="285"/>
      <c r="C108" s="286" t="s">
        <v>196</v>
      </c>
      <c r="D108" s="286" t="s">
        <v>196</v>
      </c>
      <c r="E108" s="287" t="s">
        <v>196</v>
      </c>
      <c r="F108" s="288" t="s">
        <v>196</v>
      </c>
      <c r="G108" s="310">
        <v>2625</v>
      </c>
      <c r="H108" s="247"/>
    </row>
    <row r="109" spans="1:8" ht="12.75">
      <c r="A109" s="266" t="s">
        <v>224</v>
      </c>
      <c r="B109" s="267"/>
      <c r="C109" s="268">
        <v>7</v>
      </c>
      <c r="D109" s="268">
        <v>2</v>
      </c>
      <c r="E109" s="269" t="s">
        <v>196</v>
      </c>
      <c r="F109" s="270" t="s">
        <v>196</v>
      </c>
      <c r="G109" s="307">
        <v>2625</v>
      </c>
      <c r="H109" s="247"/>
    </row>
    <row r="110" spans="1:8" ht="25.5">
      <c r="A110" s="266" t="s">
        <v>169</v>
      </c>
      <c r="B110" s="267">
        <v>5225601</v>
      </c>
      <c r="C110" s="268">
        <v>7</v>
      </c>
      <c r="D110" s="268">
        <v>2</v>
      </c>
      <c r="E110" s="269" t="s">
        <v>196</v>
      </c>
      <c r="F110" s="270" t="s">
        <v>196</v>
      </c>
      <c r="G110" s="307">
        <v>2625</v>
      </c>
      <c r="H110" s="247"/>
    </row>
    <row r="111" spans="1:8" ht="12.75">
      <c r="A111" s="272" t="s">
        <v>346</v>
      </c>
      <c r="B111" s="273">
        <v>5225601</v>
      </c>
      <c r="C111" s="274">
        <v>7</v>
      </c>
      <c r="D111" s="274">
        <v>2</v>
      </c>
      <c r="E111" s="275" t="s">
        <v>486</v>
      </c>
      <c r="F111" s="276" t="s">
        <v>196</v>
      </c>
      <c r="G111" s="308">
        <v>2625</v>
      </c>
      <c r="H111" s="247"/>
    </row>
    <row r="112" spans="1:8" ht="25.5">
      <c r="A112" s="278" t="s">
        <v>102</v>
      </c>
      <c r="B112" s="279">
        <v>5225601</v>
      </c>
      <c r="C112" s="280">
        <v>7</v>
      </c>
      <c r="D112" s="280">
        <v>2</v>
      </c>
      <c r="E112" s="281" t="s">
        <v>486</v>
      </c>
      <c r="F112" s="282">
        <v>231</v>
      </c>
      <c r="G112" s="309">
        <v>2625</v>
      </c>
      <c r="H112" s="247"/>
    </row>
    <row r="113" spans="1:8" ht="25.5">
      <c r="A113" s="284" t="s">
        <v>170</v>
      </c>
      <c r="B113" s="285"/>
      <c r="C113" s="286" t="s">
        <v>196</v>
      </c>
      <c r="D113" s="286" t="s">
        <v>196</v>
      </c>
      <c r="E113" s="287" t="s">
        <v>196</v>
      </c>
      <c r="F113" s="288" t="s">
        <v>196</v>
      </c>
      <c r="G113" s="310">
        <v>1825.8</v>
      </c>
      <c r="H113" s="247"/>
    </row>
    <row r="114" spans="1:8" ht="12.75">
      <c r="A114" s="266" t="s">
        <v>228</v>
      </c>
      <c r="B114" s="267"/>
      <c r="C114" s="268">
        <v>8</v>
      </c>
      <c r="D114" s="268">
        <v>1</v>
      </c>
      <c r="E114" s="269" t="s">
        <v>196</v>
      </c>
      <c r="F114" s="270" t="s">
        <v>196</v>
      </c>
      <c r="G114" s="307">
        <v>1825.8</v>
      </c>
      <c r="H114" s="247"/>
    </row>
    <row r="115" spans="1:8" ht="38.25">
      <c r="A115" s="266" t="s">
        <v>171</v>
      </c>
      <c r="B115" s="267">
        <v>5222806</v>
      </c>
      <c r="C115" s="268">
        <v>8</v>
      </c>
      <c r="D115" s="268">
        <v>1</v>
      </c>
      <c r="E115" s="269" t="s">
        <v>196</v>
      </c>
      <c r="F115" s="270" t="s">
        <v>196</v>
      </c>
      <c r="G115" s="307">
        <v>1580.1</v>
      </c>
      <c r="H115" s="247"/>
    </row>
    <row r="116" spans="1:8" ht="12.75">
      <c r="A116" s="272" t="s">
        <v>346</v>
      </c>
      <c r="B116" s="273">
        <v>5222806</v>
      </c>
      <c r="C116" s="274">
        <v>8</v>
      </c>
      <c r="D116" s="274">
        <v>1</v>
      </c>
      <c r="E116" s="275" t="s">
        <v>486</v>
      </c>
      <c r="F116" s="276" t="s">
        <v>196</v>
      </c>
      <c r="G116" s="308">
        <v>1580.1</v>
      </c>
      <c r="H116" s="247"/>
    </row>
    <row r="117" spans="1:8" ht="25.5">
      <c r="A117" s="278" t="s">
        <v>163</v>
      </c>
      <c r="B117" s="279">
        <v>5222806</v>
      </c>
      <c r="C117" s="280">
        <v>8</v>
      </c>
      <c r="D117" s="280">
        <v>1</v>
      </c>
      <c r="E117" s="281" t="s">
        <v>486</v>
      </c>
      <c r="F117" s="282">
        <v>241</v>
      </c>
      <c r="G117" s="309">
        <v>1580.1</v>
      </c>
      <c r="H117" s="247"/>
    </row>
    <row r="118" spans="1:8" ht="38.25">
      <c r="A118" s="266" t="s">
        <v>172</v>
      </c>
      <c r="B118" s="267">
        <v>5222807</v>
      </c>
      <c r="C118" s="268">
        <v>8</v>
      </c>
      <c r="D118" s="268">
        <v>1</v>
      </c>
      <c r="E118" s="269" t="s">
        <v>196</v>
      </c>
      <c r="F118" s="270" t="s">
        <v>196</v>
      </c>
      <c r="G118" s="307">
        <v>245.7</v>
      </c>
      <c r="H118" s="247"/>
    </row>
    <row r="119" spans="1:8" ht="12.75">
      <c r="A119" s="272" t="s">
        <v>346</v>
      </c>
      <c r="B119" s="273">
        <v>5222807</v>
      </c>
      <c r="C119" s="274">
        <v>8</v>
      </c>
      <c r="D119" s="274">
        <v>1</v>
      </c>
      <c r="E119" s="275" t="s">
        <v>486</v>
      </c>
      <c r="F119" s="276" t="s">
        <v>196</v>
      </c>
      <c r="G119" s="308">
        <v>245.7</v>
      </c>
      <c r="H119" s="247"/>
    </row>
    <row r="120" spans="1:8" ht="25.5">
      <c r="A120" s="278" t="s">
        <v>163</v>
      </c>
      <c r="B120" s="279">
        <v>5222807</v>
      </c>
      <c r="C120" s="280">
        <v>8</v>
      </c>
      <c r="D120" s="280">
        <v>1</v>
      </c>
      <c r="E120" s="281" t="s">
        <v>486</v>
      </c>
      <c r="F120" s="282">
        <v>241</v>
      </c>
      <c r="G120" s="309">
        <v>245.7</v>
      </c>
      <c r="H120" s="247"/>
    </row>
    <row r="121" spans="1:8" ht="63.75">
      <c r="A121" s="284" t="s">
        <v>173</v>
      </c>
      <c r="B121" s="285"/>
      <c r="C121" s="286" t="s">
        <v>196</v>
      </c>
      <c r="D121" s="286" t="s">
        <v>196</v>
      </c>
      <c r="E121" s="287" t="s">
        <v>196</v>
      </c>
      <c r="F121" s="288" t="s">
        <v>196</v>
      </c>
      <c r="G121" s="310">
        <v>385.62</v>
      </c>
      <c r="H121" s="289">
        <v>385.62</v>
      </c>
    </row>
    <row r="122" spans="1:8" ht="12.75">
      <c r="A122" s="266" t="s">
        <v>213</v>
      </c>
      <c r="B122" s="267"/>
      <c r="C122" s="268">
        <v>4</v>
      </c>
      <c r="D122" s="268">
        <v>12</v>
      </c>
      <c r="E122" s="269" t="s">
        <v>196</v>
      </c>
      <c r="F122" s="270" t="s">
        <v>196</v>
      </c>
      <c r="G122" s="307">
        <v>385.62</v>
      </c>
      <c r="H122" s="271">
        <v>385.62</v>
      </c>
    </row>
    <row r="123" spans="1:8" ht="51">
      <c r="A123" s="266" t="s">
        <v>174</v>
      </c>
      <c r="B123" s="267">
        <v>5226300</v>
      </c>
      <c r="C123" s="268">
        <v>4</v>
      </c>
      <c r="D123" s="268">
        <v>12</v>
      </c>
      <c r="E123" s="269" t="s">
        <v>196</v>
      </c>
      <c r="F123" s="270" t="s">
        <v>196</v>
      </c>
      <c r="G123" s="307">
        <v>385.62</v>
      </c>
      <c r="H123" s="271">
        <v>385.62</v>
      </c>
    </row>
    <row r="124" spans="1:8" ht="25.5">
      <c r="A124" s="272" t="s">
        <v>448</v>
      </c>
      <c r="B124" s="273">
        <v>5226300</v>
      </c>
      <c r="C124" s="274">
        <v>4</v>
      </c>
      <c r="D124" s="274">
        <v>12</v>
      </c>
      <c r="E124" s="275" t="s">
        <v>449</v>
      </c>
      <c r="F124" s="276" t="s">
        <v>196</v>
      </c>
      <c r="G124" s="308">
        <v>234.7</v>
      </c>
      <c r="H124" s="277">
        <v>234.7</v>
      </c>
    </row>
    <row r="125" spans="1:8" ht="12.75">
      <c r="A125" s="278" t="s">
        <v>175</v>
      </c>
      <c r="B125" s="279">
        <v>5226300</v>
      </c>
      <c r="C125" s="280">
        <v>4</v>
      </c>
      <c r="D125" s="280">
        <v>12</v>
      </c>
      <c r="E125" s="281" t="s">
        <v>449</v>
      </c>
      <c r="F125" s="282">
        <v>11</v>
      </c>
      <c r="G125" s="309">
        <v>41.3</v>
      </c>
      <c r="H125" s="283">
        <v>41.3</v>
      </c>
    </row>
    <row r="126" spans="1:8" ht="25.5">
      <c r="A126" s="278" t="s">
        <v>102</v>
      </c>
      <c r="B126" s="279">
        <v>5226300</v>
      </c>
      <c r="C126" s="280">
        <v>4</v>
      </c>
      <c r="D126" s="280">
        <v>12</v>
      </c>
      <c r="E126" s="281" t="s">
        <v>449</v>
      </c>
      <c r="F126" s="282">
        <v>231</v>
      </c>
      <c r="G126" s="309">
        <v>193.4</v>
      </c>
      <c r="H126" s="283">
        <v>193.4</v>
      </c>
    </row>
    <row r="127" spans="1:8" ht="12.75">
      <c r="A127" s="272" t="s">
        <v>346</v>
      </c>
      <c r="B127" s="273">
        <v>5226300</v>
      </c>
      <c r="C127" s="274">
        <v>4</v>
      </c>
      <c r="D127" s="274">
        <v>12</v>
      </c>
      <c r="E127" s="275" t="s">
        <v>486</v>
      </c>
      <c r="F127" s="276" t="s">
        <v>196</v>
      </c>
      <c r="G127" s="308">
        <v>115.92</v>
      </c>
      <c r="H127" s="277">
        <v>115.92</v>
      </c>
    </row>
    <row r="128" spans="1:8" ht="12.75">
      <c r="A128" s="278" t="s">
        <v>345</v>
      </c>
      <c r="B128" s="279">
        <v>5226300</v>
      </c>
      <c r="C128" s="280">
        <v>4</v>
      </c>
      <c r="D128" s="280">
        <v>12</v>
      </c>
      <c r="E128" s="281" t="s">
        <v>486</v>
      </c>
      <c r="F128" s="282">
        <v>40</v>
      </c>
      <c r="G128" s="309">
        <v>36</v>
      </c>
      <c r="H128" s="283">
        <v>36</v>
      </c>
    </row>
    <row r="129" spans="1:8" ht="25.5">
      <c r="A129" s="278" t="s">
        <v>102</v>
      </c>
      <c r="B129" s="279">
        <v>5226300</v>
      </c>
      <c r="C129" s="280">
        <v>4</v>
      </c>
      <c r="D129" s="280">
        <v>12</v>
      </c>
      <c r="E129" s="281" t="s">
        <v>486</v>
      </c>
      <c r="F129" s="282">
        <v>231</v>
      </c>
      <c r="G129" s="309">
        <v>79.92</v>
      </c>
      <c r="H129" s="283">
        <v>79.92</v>
      </c>
    </row>
    <row r="130" spans="1:8" ht="12.75">
      <c r="A130" s="272" t="s">
        <v>643</v>
      </c>
      <c r="B130" s="273">
        <v>5226300</v>
      </c>
      <c r="C130" s="274">
        <v>4</v>
      </c>
      <c r="D130" s="274">
        <v>12</v>
      </c>
      <c r="E130" s="275" t="s">
        <v>644</v>
      </c>
      <c r="F130" s="276" t="s">
        <v>196</v>
      </c>
      <c r="G130" s="308">
        <v>35</v>
      </c>
      <c r="H130" s="277">
        <v>35</v>
      </c>
    </row>
    <row r="131" spans="1:8" ht="25.5">
      <c r="A131" s="278" t="s">
        <v>102</v>
      </c>
      <c r="B131" s="279">
        <v>5226300</v>
      </c>
      <c r="C131" s="280">
        <v>4</v>
      </c>
      <c r="D131" s="280">
        <v>12</v>
      </c>
      <c r="E131" s="281" t="s">
        <v>644</v>
      </c>
      <c r="F131" s="282">
        <v>231</v>
      </c>
      <c r="G131" s="309">
        <v>35</v>
      </c>
      <c r="H131" s="283">
        <v>35</v>
      </c>
    </row>
    <row r="132" spans="1:8" ht="63.75">
      <c r="A132" s="284" t="s">
        <v>176</v>
      </c>
      <c r="B132" s="285"/>
      <c r="C132" s="286" t="s">
        <v>196</v>
      </c>
      <c r="D132" s="286" t="s">
        <v>196</v>
      </c>
      <c r="E132" s="287" t="s">
        <v>196</v>
      </c>
      <c r="F132" s="288" t="s">
        <v>196</v>
      </c>
      <c r="G132" s="310">
        <v>3252</v>
      </c>
      <c r="H132" s="247"/>
    </row>
    <row r="133" spans="1:8" ht="12.75">
      <c r="A133" s="266" t="s">
        <v>213</v>
      </c>
      <c r="B133" s="267"/>
      <c r="C133" s="268">
        <v>4</v>
      </c>
      <c r="D133" s="268">
        <v>12</v>
      </c>
      <c r="E133" s="269" t="s">
        <v>196</v>
      </c>
      <c r="F133" s="270" t="s">
        <v>196</v>
      </c>
      <c r="G133" s="307">
        <v>3252</v>
      </c>
      <c r="H133" s="247"/>
    </row>
    <row r="134" spans="1:8" ht="51">
      <c r="A134" s="266" t="s">
        <v>177</v>
      </c>
      <c r="B134" s="267">
        <v>923400</v>
      </c>
      <c r="C134" s="268">
        <v>4</v>
      </c>
      <c r="D134" s="268">
        <v>12</v>
      </c>
      <c r="E134" s="269" t="s">
        <v>196</v>
      </c>
      <c r="F134" s="270" t="s">
        <v>196</v>
      </c>
      <c r="G134" s="307">
        <v>3252</v>
      </c>
      <c r="H134" s="247"/>
    </row>
    <row r="135" spans="1:8" ht="25.5">
      <c r="A135" s="272" t="s">
        <v>448</v>
      </c>
      <c r="B135" s="273">
        <v>923400</v>
      </c>
      <c r="C135" s="274">
        <v>4</v>
      </c>
      <c r="D135" s="274">
        <v>12</v>
      </c>
      <c r="E135" s="275" t="s">
        <v>449</v>
      </c>
      <c r="F135" s="276" t="s">
        <v>196</v>
      </c>
      <c r="G135" s="308">
        <v>1116</v>
      </c>
      <c r="H135" s="247"/>
    </row>
    <row r="136" spans="1:8" ht="12.75">
      <c r="A136" s="278" t="s">
        <v>175</v>
      </c>
      <c r="B136" s="279">
        <v>923400</v>
      </c>
      <c r="C136" s="280">
        <v>4</v>
      </c>
      <c r="D136" s="280">
        <v>12</v>
      </c>
      <c r="E136" s="281" t="s">
        <v>449</v>
      </c>
      <c r="F136" s="282">
        <v>11</v>
      </c>
      <c r="G136" s="309">
        <v>124.6</v>
      </c>
      <c r="H136" s="247"/>
    </row>
    <row r="137" spans="1:8" ht="12.75">
      <c r="A137" s="278" t="s">
        <v>345</v>
      </c>
      <c r="B137" s="279">
        <v>923400</v>
      </c>
      <c r="C137" s="280">
        <v>4</v>
      </c>
      <c r="D137" s="280">
        <v>12</v>
      </c>
      <c r="E137" s="281" t="s">
        <v>449</v>
      </c>
      <c r="F137" s="282">
        <v>40</v>
      </c>
      <c r="G137" s="309">
        <v>357.9</v>
      </c>
      <c r="H137" s="247"/>
    </row>
    <row r="138" spans="1:8" ht="25.5">
      <c r="A138" s="278" t="s">
        <v>97</v>
      </c>
      <c r="B138" s="279">
        <v>923400</v>
      </c>
      <c r="C138" s="280">
        <v>4</v>
      </c>
      <c r="D138" s="280">
        <v>12</v>
      </c>
      <c r="E138" s="281" t="s">
        <v>449</v>
      </c>
      <c r="F138" s="282">
        <v>70</v>
      </c>
      <c r="G138" s="309">
        <v>627.6</v>
      </c>
      <c r="H138" s="247"/>
    </row>
    <row r="139" spans="1:8" ht="25.5">
      <c r="A139" s="278" t="s">
        <v>102</v>
      </c>
      <c r="B139" s="279">
        <v>923400</v>
      </c>
      <c r="C139" s="280">
        <v>4</v>
      </c>
      <c r="D139" s="280">
        <v>12</v>
      </c>
      <c r="E139" s="281" t="s">
        <v>449</v>
      </c>
      <c r="F139" s="282">
        <v>231</v>
      </c>
      <c r="G139" s="309">
        <v>5.9</v>
      </c>
      <c r="H139" s="247"/>
    </row>
    <row r="140" spans="1:8" ht="12.75">
      <c r="A140" s="272" t="s">
        <v>346</v>
      </c>
      <c r="B140" s="273">
        <v>923400</v>
      </c>
      <c r="C140" s="274">
        <v>4</v>
      </c>
      <c r="D140" s="274">
        <v>12</v>
      </c>
      <c r="E140" s="275" t="s">
        <v>486</v>
      </c>
      <c r="F140" s="276" t="s">
        <v>196</v>
      </c>
      <c r="G140" s="308">
        <v>1021.4</v>
      </c>
      <c r="H140" s="247"/>
    </row>
    <row r="141" spans="1:8" ht="12.75">
      <c r="A141" s="278" t="s">
        <v>345</v>
      </c>
      <c r="B141" s="279">
        <v>923400</v>
      </c>
      <c r="C141" s="280">
        <v>4</v>
      </c>
      <c r="D141" s="280">
        <v>12</v>
      </c>
      <c r="E141" s="281" t="s">
        <v>486</v>
      </c>
      <c r="F141" s="282">
        <v>40</v>
      </c>
      <c r="G141" s="309">
        <v>1021.4</v>
      </c>
      <c r="H141" s="247"/>
    </row>
    <row r="142" spans="1:8" ht="12.75">
      <c r="A142" s="272" t="s">
        <v>643</v>
      </c>
      <c r="B142" s="273">
        <v>923400</v>
      </c>
      <c r="C142" s="274">
        <v>4</v>
      </c>
      <c r="D142" s="274">
        <v>12</v>
      </c>
      <c r="E142" s="275" t="s">
        <v>644</v>
      </c>
      <c r="F142" s="276" t="s">
        <v>196</v>
      </c>
      <c r="G142" s="308">
        <v>1114.6</v>
      </c>
      <c r="H142" s="247"/>
    </row>
    <row r="143" spans="1:8" ht="25.5">
      <c r="A143" s="278" t="s">
        <v>102</v>
      </c>
      <c r="B143" s="279">
        <v>923400</v>
      </c>
      <c r="C143" s="280">
        <v>4</v>
      </c>
      <c r="D143" s="280">
        <v>12</v>
      </c>
      <c r="E143" s="281" t="s">
        <v>644</v>
      </c>
      <c r="F143" s="282">
        <v>231</v>
      </c>
      <c r="G143" s="309">
        <v>508.5</v>
      </c>
      <c r="H143" s="247"/>
    </row>
    <row r="144" spans="1:8" ht="25.5">
      <c r="A144" s="278" t="s">
        <v>163</v>
      </c>
      <c r="B144" s="279">
        <v>923400</v>
      </c>
      <c r="C144" s="280">
        <v>4</v>
      </c>
      <c r="D144" s="280">
        <v>12</v>
      </c>
      <c r="E144" s="281" t="s">
        <v>644</v>
      </c>
      <c r="F144" s="282">
        <v>241</v>
      </c>
      <c r="G144" s="309">
        <v>262.4</v>
      </c>
      <c r="H144" s="247"/>
    </row>
    <row r="145" spans="1:8" ht="25.5">
      <c r="A145" s="278" t="s">
        <v>133</v>
      </c>
      <c r="B145" s="279">
        <v>923400</v>
      </c>
      <c r="C145" s="280">
        <v>4</v>
      </c>
      <c r="D145" s="280">
        <v>12</v>
      </c>
      <c r="E145" s="281" t="s">
        <v>644</v>
      </c>
      <c r="F145" s="282">
        <v>271</v>
      </c>
      <c r="G145" s="309">
        <v>343.7</v>
      </c>
      <c r="H145" s="247"/>
    </row>
    <row r="146" spans="1:8" ht="51">
      <c r="A146" s="284" t="s">
        <v>178</v>
      </c>
      <c r="B146" s="285"/>
      <c r="C146" s="286" t="s">
        <v>196</v>
      </c>
      <c r="D146" s="286" t="s">
        <v>196</v>
      </c>
      <c r="E146" s="287" t="s">
        <v>196</v>
      </c>
      <c r="F146" s="288" t="s">
        <v>196</v>
      </c>
      <c r="G146" s="310">
        <v>171.3</v>
      </c>
      <c r="H146" s="247"/>
    </row>
    <row r="147" spans="1:8" ht="12.75">
      <c r="A147" s="266" t="s">
        <v>226</v>
      </c>
      <c r="B147" s="267"/>
      <c r="C147" s="268">
        <v>7</v>
      </c>
      <c r="D147" s="268">
        <v>9</v>
      </c>
      <c r="E147" s="269" t="s">
        <v>196</v>
      </c>
      <c r="F147" s="270" t="s">
        <v>196</v>
      </c>
      <c r="G147" s="307">
        <v>171.3</v>
      </c>
      <c r="H147" s="247"/>
    </row>
    <row r="148" spans="1:8" ht="51">
      <c r="A148" s="266" t="s">
        <v>179</v>
      </c>
      <c r="B148" s="267">
        <v>4362401</v>
      </c>
      <c r="C148" s="268">
        <v>7</v>
      </c>
      <c r="D148" s="268">
        <v>9</v>
      </c>
      <c r="E148" s="269" t="s">
        <v>196</v>
      </c>
      <c r="F148" s="270" t="s">
        <v>196</v>
      </c>
      <c r="G148" s="307">
        <v>171.3</v>
      </c>
      <c r="H148" s="247"/>
    </row>
    <row r="149" spans="1:8" ht="38.25">
      <c r="A149" s="272" t="s">
        <v>547</v>
      </c>
      <c r="B149" s="273">
        <v>4362401</v>
      </c>
      <c r="C149" s="274">
        <v>7</v>
      </c>
      <c r="D149" s="274">
        <v>9</v>
      </c>
      <c r="E149" s="275" t="s">
        <v>548</v>
      </c>
      <c r="F149" s="276" t="s">
        <v>196</v>
      </c>
      <c r="G149" s="308">
        <v>171.3</v>
      </c>
      <c r="H149" s="247"/>
    </row>
    <row r="150" spans="1:8" ht="26.25" thickBot="1">
      <c r="A150" s="311" t="s">
        <v>97</v>
      </c>
      <c r="B150" s="312">
        <v>4362401</v>
      </c>
      <c r="C150" s="313">
        <v>7</v>
      </c>
      <c r="D150" s="313">
        <v>9</v>
      </c>
      <c r="E150" s="314" t="s">
        <v>548</v>
      </c>
      <c r="F150" s="315">
        <v>70</v>
      </c>
      <c r="G150" s="316">
        <v>171.3</v>
      </c>
      <c r="H150" s="252"/>
    </row>
    <row r="151" spans="1:8" ht="13.5" thickBot="1">
      <c r="A151" s="243" t="s">
        <v>252</v>
      </c>
      <c r="B151" s="115"/>
      <c r="C151" s="115"/>
      <c r="D151" s="115"/>
      <c r="E151" s="115"/>
      <c r="F151" s="115"/>
      <c r="G151" s="317">
        <f>G8+G14+G19+G24+G34+G39+G44+G53+G58+G67+G72+G77+G82+G91+G102+G108+G113+G121+G132+G146</f>
        <v>661287.1185500001</v>
      </c>
      <c r="H151" s="296">
        <f>H8+H14+H19+H24+H34+H39+H44+H53+H58+H67+H72+H77+H82+H91+H102+H108+H113+H121+H132+H146</f>
        <v>72190.22069</v>
      </c>
    </row>
    <row r="152" spans="1:7" ht="12.75">
      <c r="A152" s="93"/>
      <c r="B152" s="93"/>
      <c r="C152" s="93"/>
      <c r="D152" s="93"/>
      <c r="E152" s="93"/>
      <c r="F152" s="93"/>
      <c r="G152" s="93"/>
    </row>
  </sheetData>
  <mergeCells count="3">
    <mergeCell ref="A4:H4"/>
    <mergeCell ref="G2:H2"/>
    <mergeCell ref="G3:H3"/>
  </mergeCells>
  <printOptions/>
  <pageMargins left="0.7874015748031497" right="0.47" top="0.72" bottom="0.3937007874015748" header="0.5118110236220472" footer="0.5118110236220472"/>
  <pageSetup firstPageNumber="47" useFirstPageNumber="1" fitToHeight="0" fitToWidth="1" horizontalDpi="600" verticalDpi="600" orientation="portrait" paperSize="9" scale="8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showGridLines="0" workbookViewId="0" topLeftCell="A1">
      <selection activeCell="J3" sqref="J3"/>
    </sheetView>
  </sheetViews>
  <sheetFormatPr defaultColWidth="9.125" defaultRowHeight="12.75"/>
  <cols>
    <col min="1" max="1" width="35.125" style="318" customWidth="1"/>
    <col min="2" max="2" width="8.625" style="94" customWidth="1"/>
    <col min="3" max="3" width="6.375" style="94" customWidth="1"/>
    <col min="4" max="4" width="5.125" style="94" customWidth="1"/>
    <col min="5" max="5" width="6.125" style="94" customWidth="1"/>
    <col min="6" max="6" width="5.125" style="94" customWidth="1"/>
    <col min="7" max="7" width="13.375" style="94" customWidth="1"/>
    <col min="8" max="8" width="11.75390625" style="94" customWidth="1"/>
    <col min="9" max="222" width="9.125" style="94" customWidth="1"/>
    <col min="223" max="16384" width="9.125" style="94" customWidth="1"/>
  </cols>
  <sheetData>
    <row r="1" spans="1:8" ht="15.75">
      <c r="A1" s="298"/>
      <c r="B1" s="96"/>
      <c r="C1" s="96"/>
      <c r="D1" s="96"/>
      <c r="E1" s="96"/>
      <c r="F1" s="96"/>
      <c r="G1" s="217"/>
      <c r="H1" s="217" t="s">
        <v>180</v>
      </c>
    </row>
    <row r="2" spans="1:8" ht="15.75">
      <c r="A2" s="298"/>
      <c r="B2" s="96"/>
      <c r="C2" s="96"/>
      <c r="D2" s="96"/>
      <c r="E2" s="96"/>
      <c r="F2" s="96"/>
      <c r="G2" s="492" t="s">
        <v>190</v>
      </c>
      <c r="H2" s="492"/>
    </row>
    <row r="3" spans="1:8" ht="15.75">
      <c r="A3" s="298"/>
      <c r="B3" s="96"/>
      <c r="C3" s="96"/>
      <c r="D3" s="96"/>
      <c r="E3" s="96"/>
      <c r="F3" s="96"/>
      <c r="G3" s="492" t="s">
        <v>652</v>
      </c>
      <c r="H3" s="492"/>
    </row>
    <row r="4" spans="1:8" ht="20.25">
      <c r="A4" s="490" t="s">
        <v>181</v>
      </c>
      <c r="B4" s="491"/>
      <c r="C4" s="491"/>
      <c r="D4" s="491"/>
      <c r="E4" s="491"/>
      <c r="F4" s="491"/>
      <c r="G4" s="491"/>
      <c r="H4" s="491"/>
    </row>
    <row r="5" spans="1:7" ht="15" thickBot="1">
      <c r="A5" s="299"/>
      <c r="B5" s="97"/>
      <c r="C5" s="97"/>
      <c r="D5" s="97"/>
      <c r="E5" s="97"/>
      <c r="F5" s="97"/>
      <c r="G5" s="93"/>
    </row>
    <row r="6" spans="1:8" ht="51.75" thickBot="1">
      <c r="A6" s="300" t="s">
        <v>337</v>
      </c>
      <c r="B6" s="99" t="s">
        <v>338</v>
      </c>
      <c r="C6" s="100" t="s">
        <v>339</v>
      </c>
      <c r="D6" s="101" t="s">
        <v>340</v>
      </c>
      <c r="E6" s="99" t="s">
        <v>88</v>
      </c>
      <c r="F6" s="100" t="s">
        <v>341</v>
      </c>
      <c r="G6" s="241" t="s">
        <v>342</v>
      </c>
      <c r="H6" s="242" t="s">
        <v>140</v>
      </c>
    </row>
    <row r="7" spans="1:8" ht="15" thickBot="1">
      <c r="A7" s="301" t="s">
        <v>343</v>
      </c>
      <c r="B7" s="102">
        <v>1</v>
      </c>
      <c r="C7" s="102">
        <v>2</v>
      </c>
      <c r="D7" s="102">
        <v>3</v>
      </c>
      <c r="E7" s="102">
        <v>4</v>
      </c>
      <c r="F7" s="103">
        <v>5</v>
      </c>
      <c r="G7" s="243">
        <v>6</v>
      </c>
      <c r="H7" s="102">
        <v>7</v>
      </c>
    </row>
    <row r="8" spans="1:8" ht="28.5">
      <c r="A8" s="104" t="s">
        <v>182</v>
      </c>
      <c r="B8" s="220"/>
      <c r="C8" s="221" t="s">
        <v>196</v>
      </c>
      <c r="D8" s="221" t="s">
        <v>196</v>
      </c>
      <c r="E8" s="222" t="s">
        <v>196</v>
      </c>
      <c r="F8" s="223" t="s">
        <v>196</v>
      </c>
      <c r="G8" s="244">
        <v>2034.3</v>
      </c>
      <c r="H8" s="254"/>
    </row>
    <row r="9" spans="1:8" ht="14.25">
      <c r="A9" s="302" t="s">
        <v>223</v>
      </c>
      <c r="B9" s="224"/>
      <c r="C9" s="105">
        <v>7</v>
      </c>
      <c r="D9" s="105">
        <v>1</v>
      </c>
      <c r="E9" s="225" t="s">
        <v>196</v>
      </c>
      <c r="F9" s="106" t="s">
        <v>196</v>
      </c>
      <c r="G9" s="246">
        <v>800</v>
      </c>
      <c r="H9" s="255"/>
    </row>
    <row r="10" spans="1:8" ht="28.5">
      <c r="A10" s="302" t="s">
        <v>99</v>
      </c>
      <c r="B10" s="224">
        <v>4209900</v>
      </c>
      <c r="C10" s="105">
        <v>7</v>
      </c>
      <c r="D10" s="105">
        <v>1</v>
      </c>
      <c r="E10" s="225" t="s">
        <v>196</v>
      </c>
      <c r="F10" s="106" t="s">
        <v>196</v>
      </c>
      <c r="G10" s="246">
        <v>800</v>
      </c>
      <c r="H10" s="255"/>
    </row>
    <row r="11" spans="1:8" ht="30">
      <c r="A11" s="303" t="s">
        <v>643</v>
      </c>
      <c r="B11" s="227">
        <v>4209900</v>
      </c>
      <c r="C11" s="107">
        <v>7</v>
      </c>
      <c r="D11" s="107">
        <v>1</v>
      </c>
      <c r="E11" s="228" t="s">
        <v>644</v>
      </c>
      <c r="F11" s="108" t="s">
        <v>196</v>
      </c>
      <c r="G11" s="248">
        <v>800</v>
      </c>
      <c r="H11" s="255"/>
    </row>
    <row r="12" spans="1:8" ht="51" customHeight="1">
      <c r="A12" s="304" t="s">
        <v>102</v>
      </c>
      <c r="B12" s="230">
        <v>4209900</v>
      </c>
      <c r="C12" s="109">
        <v>7</v>
      </c>
      <c r="D12" s="109">
        <v>1</v>
      </c>
      <c r="E12" s="231" t="s">
        <v>644</v>
      </c>
      <c r="F12" s="110">
        <v>231</v>
      </c>
      <c r="G12" s="249">
        <v>800</v>
      </c>
      <c r="H12" s="255"/>
    </row>
    <row r="13" spans="1:8" ht="14.25">
      <c r="A13" s="302" t="s">
        <v>224</v>
      </c>
      <c r="B13" s="224"/>
      <c r="C13" s="105">
        <v>7</v>
      </c>
      <c r="D13" s="105">
        <v>2</v>
      </c>
      <c r="E13" s="225" t="s">
        <v>196</v>
      </c>
      <c r="F13" s="106" t="s">
        <v>196</v>
      </c>
      <c r="G13" s="246">
        <v>664.3</v>
      </c>
      <c r="H13" s="255"/>
    </row>
    <row r="14" spans="1:8" ht="28.5">
      <c r="A14" s="302" t="s">
        <v>99</v>
      </c>
      <c r="B14" s="224">
        <v>4219900</v>
      </c>
      <c r="C14" s="105">
        <v>7</v>
      </c>
      <c r="D14" s="105">
        <v>2</v>
      </c>
      <c r="E14" s="225" t="s">
        <v>196</v>
      </c>
      <c r="F14" s="106" t="s">
        <v>196</v>
      </c>
      <c r="G14" s="246">
        <v>564.3</v>
      </c>
      <c r="H14" s="255"/>
    </row>
    <row r="15" spans="1:8" ht="30">
      <c r="A15" s="303" t="s">
        <v>346</v>
      </c>
      <c r="B15" s="227">
        <v>4219900</v>
      </c>
      <c r="C15" s="107">
        <v>7</v>
      </c>
      <c r="D15" s="107">
        <v>2</v>
      </c>
      <c r="E15" s="228" t="s">
        <v>486</v>
      </c>
      <c r="F15" s="108" t="s">
        <v>196</v>
      </c>
      <c r="G15" s="248">
        <v>564.3</v>
      </c>
      <c r="H15" s="255"/>
    </row>
    <row r="16" spans="1:8" ht="48" customHeight="1">
      <c r="A16" s="304" t="s">
        <v>102</v>
      </c>
      <c r="B16" s="230">
        <v>4219900</v>
      </c>
      <c r="C16" s="109">
        <v>7</v>
      </c>
      <c r="D16" s="109">
        <v>2</v>
      </c>
      <c r="E16" s="231" t="s">
        <v>486</v>
      </c>
      <c r="F16" s="110">
        <v>231</v>
      </c>
      <c r="G16" s="249">
        <v>564.3</v>
      </c>
      <c r="H16" s="255"/>
    </row>
    <row r="17" spans="1:8" ht="28.5">
      <c r="A17" s="302" t="s">
        <v>99</v>
      </c>
      <c r="B17" s="224">
        <v>4239900</v>
      </c>
      <c r="C17" s="105">
        <v>7</v>
      </c>
      <c r="D17" s="105">
        <v>2</v>
      </c>
      <c r="E17" s="225" t="s">
        <v>196</v>
      </c>
      <c r="F17" s="106" t="s">
        <v>196</v>
      </c>
      <c r="G17" s="246">
        <v>100</v>
      </c>
      <c r="H17" s="255"/>
    </row>
    <row r="18" spans="1:8" ht="30">
      <c r="A18" s="303" t="s">
        <v>643</v>
      </c>
      <c r="B18" s="227">
        <v>4239900</v>
      </c>
      <c r="C18" s="107">
        <v>7</v>
      </c>
      <c r="D18" s="107">
        <v>2</v>
      </c>
      <c r="E18" s="228" t="s">
        <v>644</v>
      </c>
      <c r="F18" s="108" t="s">
        <v>196</v>
      </c>
      <c r="G18" s="248">
        <v>100</v>
      </c>
      <c r="H18" s="255"/>
    </row>
    <row r="19" spans="1:8" ht="47.25" customHeight="1">
      <c r="A19" s="304" t="s">
        <v>102</v>
      </c>
      <c r="B19" s="230">
        <v>4239900</v>
      </c>
      <c r="C19" s="109">
        <v>7</v>
      </c>
      <c r="D19" s="109">
        <v>2</v>
      </c>
      <c r="E19" s="231" t="s">
        <v>644</v>
      </c>
      <c r="F19" s="110">
        <v>231</v>
      </c>
      <c r="G19" s="249">
        <v>100</v>
      </c>
      <c r="H19" s="255"/>
    </row>
    <row r="20" spans="1:8" ht="28.5">
      <c r="A20" s="302" t="s">
        <v>225</v>
      </c>
      <c r="B20" s="224"/>
      <c r="C20" s="105">
        <v>7</v>
      </c>
      <c r="D20" s="105">
        <v>7</v>
      </c>
      <c r="E20" s="225" t="s">
        <v>196</v>
      </c>
      <c r="F20" s="106" t="s">
        <v>196</v>
      </c>
      <c r="G20" s="246">
        <v>200</v>
      </c>
      <c r="H20" s="255"/>
    </row>
    <row r="21" spans="1:8" ht="28.5">
      <c r="A21" s="302" t="s">
        <v>99</v>
      </c>
      <c r="B21" s="224">
        <v>4319900</v>
      </c>
      <c r="C21" s="105">
        <v>7</v>
      </c>
      <c r="D21" s="105">
        <v>7</v>
      </c>
      <c r="E21" s="225" t="s">
        <v>196</v>
      </c>
      <c r="F21" s="106" t="s">
        <v>196</v>
      </c>
      <c r="G21" s="246">
        <v>200</v>
      </c>
      <c r="H21" s="255"/>
    </row>
    <row r="22" spans="1:8" ht="30">
      <c r="A22" s="303" t="s">
        <v>643</v>
      </c>
      <c r="B22" s="227">
        <v>4319900</v>
      </c>
      <c r="C22" s="107">
        <v>7</v>
      </c>
      <c r="D22" s="107">
        <v>7</v>
      </c>
      <c r="E22" s="228" t="s">
        <v>644</v>
      </c>
      <c r="F22" s="108" t="s">
        <v>196</v>
      </c>
      <c r="G22" s="248">
        <v>200</v>
      </c>
      <c r="H22" s="255"/>
    </row>
    <row r="23" spans="1:8" ht="60">
      <c r="A23" s="304" t="s">
        <v>102</v>
      </c>
      <c r="B23" s="230">
        <v>4319900</v>
      </c>
      <c r="C23" s="109">
        <v>7</v>
      </c>
      <c r="D23" s="109">
        <v>7</v>
      </c>
      <c r="E23" s="231" t="s">
        <v>644</v>
      </c>
      <c r="F23" s="110">
        <v>231</v>
      </c>
      <c r="G23" s="249">
        <v>200</v>
      </c>
      <c r="H23" s="255"/>
    </row>
    <row r="24" spans="1:8" ht="14.25">
      <c r="A24" s="302" t="s">
        <v>228</v>
      </c>
      <c r="B24" s="224"/>
      <c r="C24" s="105">
        <v>8</v>
      </c>
      <c r="D24" s="105">
        <v>1</v>
      </c>
      <c r="E24" s="225" t="s">
        <v>196</v>
      </c>
      <c r="F24" s="106" t="s">
        <v>196</v>
      </c>
      <c r="G24" s="246">
        <v>300</v>
      </c>
      <c r="H24" s="255"/>
    </row>
    <row r="25" spans="1:8" ht="28.5">
      <c r="A25" s="302" t="s">
        <v>99</v>
      </c>
      <c r="B25" s="224">
        <v>4429900</v>
      </c>
      <c r="C25" s="105">
        <v>8</v>
      </c>
      <c r="D25" s="105">
        <v>1</v>
      </c>
      <c r="E25" s="225" t="s">
        <v>196</v>
      </c>
      <c r="F25" s="106" t="s">
        <v>196</v>
      </c>
      <c r="G25" s="246">
        <v>300</v>
      </c>
      <c r="H25" s="255"/>
    </row>
    <row r="26" spans="1:8" ht="30">
      <c r="A26" s="303" t="s">
        <v>346</v>
      </c>
      <c r="B26" s="227">
        <v>4429900</v>
      </c>
      <c r="C26" s="107">
        <v>8</v>
      </c>
      <c r="D26" s="107">
        <v>1</v>
      </c>
      <c r="E26" s="228" t="s">
        <v>486</v>
      </c>
      <c r="F26" s="108" t="s">
        <v>196</v>
      </c>
      <c r="G26" s="248">
        <v>300</v>
      </c>
      <c r="H26" s="255"/>
    </row>
    <row r="27" spans="1:8" ht="33.75" customHeight="1">
      <c r="A27" s="304" t="s">
        <v>163</v>
      </c>
      <c r="B27" s="230">
        <v>4429900</v>
      </c>
      <c r="C27" s="109">
        <v>8</v>
      </c>
      <c r="D27" s="109">
        <v>1</v>
      </c>
      <c r="E27" s="231" t="s">
        <v>486</v>
      </c>
      <c r="F27" s="110">
        <v>241</v>
      </c>
      <c r="G27" s="249">
        <v>300</v>
      </c>
      <c r="H27" s="255"/>
    </row>
    <row r="28" spans="1:8" ht="14.25">
      <c r="A28" s="302" t="s">
        <v>244</v>
      </c>
      <c r="B28" s="224"/>
      <c r="C28" s="105">
        <v>11</v>
      </c>
      <c r="D28" s="105">
        <v>1</v>
      </c>
      <c r="E28" s="225" t="s">
        <v>196</v>
      </c>
      <c r="F28" s="106" t="s">
        <v>196</v>
      </c>
      <c r="G28" s="246">
        <v>70</v>
      </c>
      <c r="H28" s="255"/>
    </row>
    <row r="29" spans="1:8" ht="28.5">
      <c r="A29" s="302" t="s">
        <v>99</v>
      </c>
      <c r="B29" s="224">
        <v>4829900</v>
      </c>
      <c r="C29" s="105">
        <v>11</v>
      </c>
      <c r="D29" s="105">
        <v>1</v>
      </c>
      <c r="E29" s="225" t="s">
        <v>196</v>
      </c>
      <c r="F29" s="106" t="s">
        <v>196</v>
      </c>
      <c r="G29" s="246">
        <v>70</v>
      </c>
      <c r="H29" s="255"/>
    </row>
    <row r="30" spans="1:8" ht="30">
      <c r="A30" s="303" t="s">
        <v>643</v>
      </c>
      <c r="B30" s="227">
        <v>4829900</v>
      </c>
      <c r="C30" s="107">
        <v>11</v>
      </c>
      <c r="D30" s="107">
        <v>1</v>
      </c>
      <c r="E30" s="228" t="s">
        <v>644</v>
      </c>
      <c r="F30" s="108" t="s">
        <v>196</v>
      </c>
      <c r="G30" s="248">
        <v>70</v>
      </c>
      <c r="H30" s="255"/>
    </row>
    <row r="31" spans="1:8" ht="45">
      <c r="A31" s="304" t="s">
        <v>133</v>
      </c>
      <c r="B31" s="230">
        <v>4829900</v>
      </c>
      <c r="C31" s="109">
        <v>11</v>
      </c>
      <c r="D31" s="109">
        <v>1</v>
      </c>
      <c r="E31" s="231" t="s">
        <v>644</v>
      </c>
      <c r="F31" s="110">
        <v>271</v>
      </c>
      <c r="G31" s="249">
        <v>70</v>
      </c>
      <c r="H31" s="255"/>
    </row>
    <row r="32" spans="1:8" ht="57">
      <c r="A32" s="111" t="s">
        <v>183</v>
      </c>
      <c r="B32" s="233"/>
      <c r="C32" s="234" t="s">
        <v>196</v>
      </c>
      <c r="D32" s="234" t="s">
        <v>196</v>
      </c>
      <c r="E32" s="235" t="s">
        <v>196</v>
      </c>
      <c r="F32" s="236" t="s">
        <v>196</v>
      </c>
      <c r="G32" s="250">
        <v>225.5</v>
      </c>
      <c r="H32" s="255"/>
    </row>
    <row r="33" spans="1:8" ht="28.5">
      <c r="A33" s="302" t="s">
        <v>225</v>
      </c>
      <c r="B33" s="224"/>
      <c r="C33" s="105">
        <v>7</v>
      </c>
      <c r="D33" s="105">
        <v>7</v>
      </c>
      <c r="E33" s="225" t="s">
        <v>196</v>
      </c>
      <c r="F33" s="106" t="s">
        <v>196</v>
      </c>
      <c r="G33" s="246">
        <v>225.5</v>
      </c>
      <c r="H33" s="255"/>
    </row>
    <row r="34" spans="1:8" ht="57">
      <c r="A34" s="302" t="s">
        <v>184</v>
      </c>
      <c r="B34" s="224">
        <v>5220101</v>
      </c>
      <c r="C34" s="105">
        <v>7</v>
      </c>
      <c r="D34" s="105">
        <v>7</v>
      </c>
      <c r="E34" s="225" t="s">
        <v>196</v>
      </c>
      <c r="F34" s="106" t="s">
        <v>196</v>
      </c>
      <c r="G34" s="246">
        <v>225.5</v>
      </c>
      <c r="H34" s="255"/>
    </row>
    <row r="35" spans="1:8" ht="30">
      <c r="A35" s="303" t="s">
        <v>643</v>
      </c>
      <c r="B35" s="227">
        <v>5220101</v>
      </c>
      <c r="C35" s="107">
        <v>7</v>
      </c>
      <c r="D35" s="107">
        <v>7</v>
      </c>
      <c r="E35" s="228" t="s">
        <v>644</v>
      </c>
      <c r="F35" s="108" t="s">
        <v>196</v>
      </c>
      <c r="G35" s="248">
        <v>225.5</v>
      </c>
      <c r="H35" s="255"/>
    </row>
    <row r="36" spans="1:8" ht="48.75" customHeight="1">
      <c r="A36" s="304" t="s">
        <v>102</v>
      </c>
      <c r="B36" s="230">
        <v>5220101</v>
      </c>
      <c r="C36" s="109">
        <v>7</v>
      </c>
      <c r="D36" s="109">
        <v>7</v>
      </c>
      <c r="E36" s="231" t="s">
        <v>644</v>
      </c>
      <c r="F36" s="110">
        <v>231</v>
      </c>
      <c r="G36" s="249">
        <v>225.5</v>
      </c>
      <c r="H36" s="255"/>
    </row>
    <row r="37" spans="1:8" ht="57">
      <c r="A37" s="111" t="s">
        <v>185</v>
      </c>
      <c r="B37" s="233"/>
      <c r="C37" s="234" t="s">
        <v>196</v>
      </c>
      <c r="D37" s="234" t="s">
        <v>196</v>
      </c>
      <c r="E37" s="235" t="s">
        <v>196</v>
      </c>
      <c r="F37" s="236" t="s">
        <v>196</v>
      </c>
      <c r="G37" s="250">
        <v>2491.397</v>
      </c>
      <c r="H37" s="255"/>
    </row>
    <row r="38" spans="1:8" ht="28.5">
      <c r="A38" s="302" t="s">
        <v>213</v>
      </c>
      <c r="B38" s="224"/>
      <c r="C38" s="105">
        <v>4</v>
      </c>
      <c r="D38" s="105">
        <v>12</v>
      </c>
      <c r="E38" s="225" t="s">
        <v>196</v>
      </c>
      <c r="F38" s="106" t="s">
        <v>196</v>
      </c>
      <c r="G38" s="246">
        <v>2491.397</v>
      </c>
      <c r="H38" s="255"/>
    </row>
    <row r="39" spans="1:8" ht="85.5">
      <c r="A39" s="302" t="s">
        <v>186</v>
      </c>
      <c r="B39" s="224">
        <v>5220400</v>
      </c>
      <c r="C39" s="105">
        <v>4</v>
      </c>
      <c r="D39" s="105">
        <v>12</v>
      </c>
      <c r="E39" s="225" t="s">
        <v>196</v>
      </c>
      <c r="F39" s="106" t="s">
        <v>196</v>
      </c>
      <c r="G39" s="246">
        <v>2491.397</v>
      </c>
      <c r="H39" s="255"/>
    </row>
    <row r="40" spans="1:8" ht="45">
      <c r="A40" s="303" t="s">
        <v>448</v>
      </c>
      <c r="B40" s="227">
        <v>5220400</v>
      </c>
      <c r="C40" s="107">
        <v>4</v>
      </c>
      <c r="D40" s="107">
        <v>12</v>
      </c>
      <c r="E40" s="228" t="s">
        <v>449</v>
      </c>
      <c r="F40" s="108" t="s">
        <v>196</v>
      </c>
      <c r="G40" s="248">
        <v>1360.826</v>
      </c>
      <c r="H40" s="255"/>
    </row>
    <row r="41" spans="1:8" ht="22.5" customHeight="1">
      <c r="A41" s="304" t="s">
        <v>345</v>
      </c>
      <c r="B41" s="230">
        <v>5220400</v>
      </c>
      <c r="C41" s="109">
        <v>4</v>
      </c>
      <c r="D41" s="109">
        <v>12</v>
      </c>
      <c r="E41" s="231" t="s">
        <v>449</v>
      </c>
      <c r="F41" s="110">
        <v>40</v>
      </c>
      <c r="G41" s="249">
        <v>1360.826</v>
      </c>
      <c r="H41" s="255"/>
    </row>
    <row r="42" spans="1:8" ht="66.75" customHeight="1">
      <c r="A42" s="303" t="s">
        <v>483</v>
      </c>
      <c r="B42" s="227">
        <v>5220400</v>
      </c>
      <c r="C42" s="107">
        <v>4</v>
      </c>
      <c r="D42" s="107">
        <v>12</v>
      </c>
      <c r="E42" s="228" t="s">
        <v>484</v>
      </c>
      <c r="F42" s="108" t="s">
        <v>196</v>
      </c>
      <c r="G42" s="248">
        <v>1130.571</v>
      </c>
      <c r="H42" s="255"/>
    </row>
    <row r="43" spans="1:8" ht="23.25" customHeight="1">
      <c r="A43" s="304" t="s">
        <v>345</v>
      </c>
      <c r="B43" s="230">
        <v>5220400</v>
      </c>
      <c r="C43" s="109">
        <v>4</v>
      </c>
      <c r="D43" s="109">
        <v>12</v>
      </c>
      <c r="E43" s="231" t="s">
        <v>484</v>
      </c>
      <c r="F43" s="110">
        <v>40</v>
      </c>
      <c r="G43" s="249">
        <v>1130.571</v>
      </c>
      <c r="H43" s="255"/>
    </row>
    <row r="44" spans="1:8" ht="85.5">
      <c r="A44" s="111" t="s">
        <v>187</v>
      </c>
      <c r="B44" s="233"/>
      <c r="C44" s="234" t="s">
        <v>196</v>
      </c>
      <c r="D44" s="234" t="s">
        <v>196</v>
      </c>
      <c r="E44" s="235" t="s">
        <v>196</v>
      </c>
      <c r="F44" s="236" t="s">
        <v>196</v>
      </c>
      <c r="G44" s="250">
        <v>864</v>
      </c>
      <c r="H44" s="255"/>
    </row>
    <row r="45" spans="1:8" ht="42.75">
      <c r="A45" s="302" t="s">
        <v>218</v>
      </c>
      <c r="B45" s="224"/>
      <c r="C45" s="105">
        <v>5</v>
      </c>
      <c r="D45" s="105">
        <v>5</v>
      </c>
      <c r="E45" s="225" t="s">
        <v>196</v>
      </c>
      <c r="F45" s="106" t="s">
        <v>196</v>
      </c>
      <c r="G45" s="246">
        <v>864</v>
      </c>
      <c r="H45" s="255"/>
    </row>
    <row r="46" spans="1:8" ht="63" customHeight="1">
      <c r="A46" s="302" t="s">
        <v>153</v>
      </c>
      <c r="B46" s="224">
        <v>5222100</v>
      </c>
      <c r="C46" s="105">
        <v>5</v>
      </c>
      <c r="D46" s="105">
        <v>5</v>
      </c>
      <c r="E46" s="225" t="s">
        <v>196</v>
      </c>
      <c r="F46" s="106" t="s">
        <v>196</v>
      </c>
      <c r="G46" s="246">
        <v>864</v>
      </c>
      <c r="H46" s="255"/>
    </row>
    <row r="47" spans="1:8" ht="30">
      <c r="A47" s="303" t="s">
        <v>346</v>
      </c>
      <c r="B47" s="227">
        <v>5222100</v>
      </c>
      <c r="C47" s="107">
        <v>5</v>
      </c>
      <c r="D47" s="107">
        <v>5</v>
      </c>
      <c r="E47" s="228" t="s">
        <v>486</v>
      </c>
      <c r="F47" s="108" t="s">
        <v>196</v>
      </c>
      <c r="G47" s="248">
        <v>864</v>
      </c>
      <c r="H47" s="255"/>
    </row>
    <row r="48" spans="1:8" ht="21" customHeight="1">
      <c r="A48" s="304" t="s">
        <v>345</v>
      </c>
      <c r="B48" s="230">
        <v>5222100</v>
      </c>
      <c r="C48" s="109">
        <v>5</v>
      </c>
      <c r="D48" s="109">
        <v>5</v>
      </c>
      <c r="E48" s="231" t="s">
        <v>486</v>
      </c>
      <c r="F48" s="110">
        <v>40</v>
      </c>
      <c r="G48" s="249">
        <v>864</v>
      </c>
      <c r="H48" s="255"/>
    </row>
    <row r="49" spans="1:8" ht="57">
      <c r="A49" s="111" t="s">
        <v>188</v>
      </c>
      <c r="B49" s="233"/>
      <c r="C49" s="234" t="s">
        <v>196</v>
      </c>
      <c r="D49" s="234" t="s">
        <v>196</v>
      </c>
      <c r="E49" s="235" t="s">
        <v>196</v>
      </c>
      <c r="F49" s="236" t="s">
        <v>196</v>
      </c>
      <c r="G49" s="250">
        <v>4348.5</v>
      </c>
      <c r="H49" s="255"/>
    </row>
    <row r="50" spans="1:8" ht="14.25">
      <c r="A50" s="302" t="s">
        <v>209</v>
      </c>
      <c r="B50" s="224"/>
      <c r="C50" s="105">
        <v>4</v>
      </c>
      <c r="D50" s="105">
        <v>1</v>
      </c>
      <c r="E50" s="225" t="s">
        <v>196</v>
      </c>
      <c r="F50" s="106" t="s">
        <v>196</v>
      </c>
      <c r="G50" s="246">
        <v>4348.5</v>
      </c>
      <c r="H50" s="255"/>
    </row>
    <row r="51" spans="1:8" ht="42.75">
      <c r="A51" s="302" t="s">
        <v>189</v>
      </c>
      <c r="B51" s="224">
        <v>5224500</v>
      </c>
      <c r="C51" s="105">
        <v>4</v>
      </c>
      <c r="D51" s="105">
        <v>1</v>
      </c>
      <c r="E51" s="225" t="s">
        <v>196</v>
      </c>
      <c r="F51" s="106" t="s">
        <v>196</v>
      </c>
      <c r="G51" s="246">
        <v>4348.5</v>
      </c>
      <c r="H51" s="255"/>
    </row>
    <row r="52" spans="1:8" ht="30">
      <c r="A52" s="303" t="s">
        <v>441</v>
      </c>
      <c r="B52" s="227">
        <v>5224500</v>
      </c>
      <c r="C52" s="107">
        <v>4</v>
      </c>
      <c r="D52" s="107">
        <v>1</v>
      </c>
      <c r="E52" s="228" t="s">
        <v>481</v>
      </c>
      <c r="F52" s="108" t="s">
        <v>196</v>
      </c>
      <c r="G52" s="248">
        <v>266.91</v>
      </c>
      <c r="H52" s="255"/>
    </row>
    <row r="53" spans="1:8" ht="19.5" customHeight="1">
      <c r="A53" s="304" t="s">
        <v>345</v>
      </c>
      <c r="B53" s="230">
        <v>5224500</v>
      </c>
      <c r="C53" s="109">
        <v>4</v>
      </c>
      <c r="D53" s="109">
        <v>1</v>
      </c>
      <c r="E53" s="231" t="s">
        <v>481</v>
      </c>
      <c r="F53" s="110">
        <v>40</v>
      </c>
      <c r="G53" s="249">
        <v>266.91</v>
      </c>
      <c r="H53" s="255"/>
    </row>
    <row r="54" spans="1:8" ht="45">
      <c r="A54" s="303" t="s">
        <v>448</v>
      </c>
      <c r="B54" s="227">
        <v>5224500</v>
      </c>
      <c r="C54" s="107">
        <v>4</v>
      </c>
      <c r="D54" s="107">
        <v>1</v>
      </c>
      <c r="E54" s="228" t="s">
        <v>449</v>
      </c>
      <c r="F54" s="108" t="s">
        <v>196</v>
      </c>
      <c r="G54" s="248">
        <v>50</v>
      </c>
      <c r="H54" s="255"/>
    </row>
    <row r="55" spans="1:8" ht="48.75" customHeight="1">
      <c r="A55" s="304" t="s">
        <v>102</v>
      </c>
      <c r="B55" s="230">
        <v>5224500</v>
      </c>
      <c r="C55" s="109">
        <v>4</v>
      </c>
      <c r="D55" s="109">
        <v>1</v>
      </c>
      <c r="E55" s="231" t="s">
        <v>449</v>
      </c>
      <c r="F55" s="110">
        <v>231</v>
      </c>
      <c r="G55" s="249">
        <v>50</v>
      </c>
      <c r="H55" s="255"/>
    </row>
    <row r="56" spans="1:8" ht="30">
      <c r="A56" s="303" t="s">
        <v>643</v>
      </c>
      <c r="B56" s="227">
        <v>5224500</v>
      </c>
      <c r="C56" s="107">
        <v>4</v>
      </c>
      <c r="D56" s="107">
        <v>1</v>
      </c>
      <c r="E56" s="228" t="s">
        <v>644</v>
      </c>
      <c r="F56" s="108" t="s">
        <v>196</v>
      </c>
      <c r="G56" s="248">
        <v>4031.59</v>
      </c>
      <c r="H56" s="255"/>
    </row>
    <row r="57" spans="1:8" ht="48.75" customHeight="1">
      <c r="A57" s="304" t="s">
        <v>102</v>
      </c>
      <c r="B57" s="230">
        <v>5224500</v>
      </c>
      <c r="C57" s="109">
        <v>4</v>
      </c>
      <c r="D57" s="109">
        <v>1</v>
      </c>
      <c r="E57" s="231" t="s">
        <v>644</v>
      </c>
      <c r="F57" s="110">
        <v>231</v>
      </c>
      <c r="G57" s="249">
        <v>4031.59</v>
      </c>
      <c r="H57" s="255"/>
    </row>
    <row r="58" spans="1:8" ht="71.25">
      <c r="A58" s="111" t="s">
        <v>609</v>
      </c>
      <c r="B58" s="233"/>
      <c r="C58" s="234" t="s">
        <v>196</v>
      </c>
      <c r="D58" s="234" t="s">
        <v>196</v>
      </c>
      <c r="E58" s="235" t="s">
        <v>196</v>
      </c>
      <c r="F58" s="236" t="s">
        <v>196</v>
      </c>
      <c r="G58" s="250">
        <v>100.7</v>
      </c>
      <c r="H58" s="255"/>
    </row>
    <row r="59" spans="1:8" ht="14.25">
      <c r="A59" s="302" t="s">
        <v>228</v>
      </c>
      <c r="B59" s="224"/>
      <c r="C59" s="105">
        <v>8</v>
      </c>
      <c r="D59" s="105">
        <v>1</v>
      </c>
      <c r="E59" s="225" t="s">
        <v>196</v>
      </c>
      <c r="F59" s="106" t="s">
        <v>196</v>
      </c>
      <c r="G59" s="246">
        <v>100.7</v>
      </c>
      <c r="H59" s="255"/>
    </row>
    <row r="60" spans="1:8" ht="42.75">
      <c r="A60" s="302" t="s">
        <v>610</v>
      </c>
      <c r="B60" s="224">
        <v>4400200</v>
      </c>
      <c r="C60" s="105">
        <v>8</v>
      </c>
      <c r="D60" s="105">
        <v>1</v>
      </c>
      <c r="E60" s="225" t="s">
        <v>196</v>
      </c>
      <c r="F60" s="106" t="s">
        <v>196</v>
      </c>
      <c r="G60" s="246">
        <v>100.7</v>
      </c>
      <c r="H60" s="255"/>
    </row>
    <row r="61" spans="1:8" ht="30">
      <c r="A61" s="303" t="s">
        <v>346</v>
      </c>
      <c r="B61" s="227">
        <v>4400200</v>
      </c>
      <c r="C61" s="107">
        <v>8</v>
      </c>
      <c r="D61" s="107">
        <v>1</v>
      </c>
      <c r="E61" s="228" t="s">
        <v>486</v>
      </c>
      <c r="F61" s="108" t="s">
        <v>196</v>
      </c>
      <c r="G61" s="248">
        <v>100.7</v>
      </c>
      <c r="H61" s="255"/>
    </row>
    <row r="62" spans="1:8" ht="36" customHeight="1">
      <c r="A62" s="304" t="s">
        <v>163</v>
      </c>
      <c r="B62" s="230">
        <v>4400200</v>
      </c>
      <c r="C62" s="109">
        <v>8</v>
      </c>
      <c r="D62" s="109">
        <v>1</v>
      </c>
      <c r="E62" s="231" t="s">
        <v>486</v>
      </c>
      <c r="F62" s="110">
        <v>241</v>
      </c>
      <c r="G62" s="249">
        <v>100.7</v>
      </c>
      <c r="H62" s="255"/>
    </row>
    <row r="63" spans="1:8" ht="57">
      <c r="A63" s="111" t="s">
        <v>611</v>
      </c>
      <c r="B63" s="233"/>
      <c r="C63" s="234" t="s">
        <v>196</v>
      </c>
      <c r="D63" s="234" t="s">
        <v>196</v>
      </c>
      <c r="E63" s="235" t="s">
        <v>196</v>
      </c>
      <c r="F63" s="236" t="s">
        <v>196</v>
      </c>
      <c r="G63" s="250">
        <v>123.75</v>
      </c>
      <c r="H63" s="255"/>
    </row>
    <row r="64" spans="1:8" ht="14.25">
      <c r="A64" s="302" t="s">
        <v>209</v>
      </c>
      <c r="B64" s="224"/>
      <c r="C64" s="105">
        <v>4</v>
      </c>
      <c r="D64" s="105">
        <v>1</v>
      </c>
      <c r="E64" s="225" t="s">
        <v>196</v>
      </c>
      <c r="F64" s="106" t="s">
        <v>196</v>
      </c>
      <c r="G64" s="246">
        <v>123.75</v>
      </c>
      <c r="H64" s="255"/>
    </row>
    <row r="65" spans="1:8" ht="71.25">
      <c r="A65" s="302" t="s">
        <v>612</v>
      </c>
      <c r="B65" s="224">
        <v>5100301</v>
      </c>
      <c r="C65" s="105">
        <v>4</v>
      </c>
      <c r="D65" s="105">
        <v>1</v>
      </c>
      <c r="E65" s="225" t="s">
        <v>196</v>
      </c>
      <c r="F65" s="106" t="s">
        <v>196</v>
      </c>
      <c r="G65" s="246">
        <v>90</v>
      </c>
      <c r="H65" s="255"/>
    </row>
    <row r="66" spans="1:8" ht="45">
      <c r="A66" s="303" t="s">
        <v>448</v>
      </c>
      <c r="B66" s="227">
        <v>5100301</v>
      </c>
      <c r="C66" s="107">
        <v>4</v>
      </c>
      <c r="D66" s="107">
        <v>1</v>
      </c>
      <c r="E66" s="228" t="s">
        <v>449</v>
      </c>
      <c r="F66" s="108" t="s">
        <v>196</v>
      </c>
      <c r="G66" s="248">
        <v>90</v>
      </c>
      <c r="H66" s="255"/>
    </row>
    <row r="67" spans="1:8" ht="51.75" customHeight="1">
      <c r="A67" s="304" t="s">
        <v>102</v>
      </c>
      <c r="B67" s="230">
        <v>5100301</v>
      </c>
      <c r="C67" s="109">
        <v>4</v>
      </c>
      <c r="D67" s="109">
        <v>1</v>
      </c>
      <c r="E67" s="231" t="s">
        <v>449</v>
      </c>
      <c r="F67" s="110">
        <v>231</v>
      </c>
      <c r="G67" s="249">
        <v>90</v>
      </c>
      <c r="H67" s="255"/>
    </row>
    <row r="68" spans="1:8" ht="85.5">
      <c r="A68" s="302" t="s">
        <v>613</v>
      </c>
      <c r="B68" s="224">
        <v>5100302</v>
      </c>
      <c r="C68" s="105">
        <v>4</v>
      </c>
      <c r="D68" s="105">
        <v>1</v>
      </c>
      <c r="E68" s="225" t="s">
        <v>196</v>
      </c>
      <c r="F68" s="106" t="s">
        <v>196</v>
      </c>
      <c r="G68" s="246">
        <v>33.75</v>
      </c>
      <c r="H68" s="255"/>
    </row>
    <row r="69" spans="1:8" ht="45">
      <c r="A69" s="303" t="s">
        <v>448</v>
      </c>
      <c r="B69" s="227">
        <v>5100302</v>
      </c>
      <c r="C69" s="107">
        <v>4</v>
      </c>
      <c r="D69" s="107">
        <v>1</v>
      </c>
      <c r="E69" s="228" t="s">
        <v>449</v>
      </c>
      <c r="F69" s="108" t="s">
        <v>196</v>
      </c>
      <c r="G69" s="248">
        <v>33.75</v>
      </c>
      <c r="H69" s="255"/>
    </row>
    <row r="70" spans="1:8" ht="51.75" customHeight="1">
      <c r="A70" s="304" t="s">
        <v>102</v>
      </c>
      <c r="B70" s="230">
        <v>5100302</v>
      </c>
      <c r="C70" s="109">
        <v>4</v>
      </c>
      <c r="D70" s="109">
        <v>1</v>
      </c>
      <c r="E70" s="231" t="s">
        <v>449</v>
      </c>
      <c r="F70" s="110">
        <v>231</v>
      </c>
      <c r="G70" s="249">
        <v>33.75</v>
      </c>
      <c r="H70" s="255"/>
    </row>
    <row r="71" spans="1:8" ht="57">
      <c r="A71" s="111" t="s">
        <v>614</v>
      </c>
      <c r="B71" s="233"/>
      <c r="C71" s="234" t="s">
        <v>196</v>
      </c>
      <c r="D71" s="234" t="s">
        <v>196</v>
      </c>
      <c r="E71" s="235" t="s">
        <v>196</v>
      </c>
      <c r="F71" s="236" t="s">
        <v>196</v>
      </c>
      <c r="G71" s="250">
        <v>1704.92</v>
      </c>
      <c r="H71" s="255"/>
    </row>
    <row r="72" spans="1:8" ht="28.5">
      <c r="A72" s="302" t="s">
        <v>226</v>
      </c>
      <c r="B72" s="224"/>
      <c r="C72" s="105">
        <v>7</v>
      </c>
      <c r="D72" s="105">
        <v>9</v>
      </c>
      <c r="E72" s="225" t="s">
        <v>196</v>
      </c>
      <c r="F72" s="106" t="s">
        <v>196</v>
      </c>
      <c r="G72" s="246">
        <v>1704.92</v>
      </c>
      <c r="H72" s="255"/>
    </row>
    <row r="73" spans="1:8" ht="28.5">
      <c r="A73" s="302" t="s">
        <v>169</v>
      </c>
      <c r="B73" s="224">
        <v>5225601</v>
      </c>
      <c r="C73" s="105">
        <v>7</v>
      </c>
      <c r="D73" s="105">
        <v>9</v>
      </c>
      <c r="E73" s="225" t="s">
        <v>196</v>
      </c>
      <c r="F73" s="106" t="s">
        <v>196</v>
      </c>
      <c r="G73" s="246">
        <v>1704.92</v>
      </c>
      <c r="H73" s="255"/>
    </row>
    <row r="74" spans="1:8" ht="30">
      <c r="A74" s="303" t="s">
        <v>444</v>
      </c>
      <c r="B74" s="227">
        <v>5225601</v>
      </c>
      <c r="C74" s="107">
        <v>7</v>
      </c>
      <c r="D74" s="107">
        <v>9</v>
      </c>
      <c r="E74" s="228" t="s">
        <v>445</v>
      </c>
      <c r="F74" s="108" t="s">
        <v>196</v>
      </c>
      <c r="G74" s="248">
        <v>19.2</v>
      </c>
      <c r="H74" s="255"/>
    </row>
    <row r="75" spans="1:8" ht="49.5" customHeight="1">
      <c r="A75" s="304" t="s">
        <v>102</v>
      </c>
      <c r="B75" s="230">
        <v>5225601</v>
      </c>
      <c r="C75" s="109">
        <v>7</v>
      </c>
      <c r="D75" s="109">
        <v>9</v>
      </c>
      <c r="E75" s="231" t="s">
        <v>445</v>
      </c>
      <c r="F75" s="110">
        <v>231</v>
      </c>
      <c r="G75" s="249">
        <v>19.2</v>
      </c>
      <c r="H75" s="255"/>
    </row>
    <row r="76" spans="1:8" ht="45">
      <c r="A76" s="303" t="s">
        <v>448</v>
      </c>
      <c r="B76" s="227">
        <v>5225601</v>
      </c>
      <c r="C76" s="107">
        <v>7</v>
      </c>
      <c r="D76" s="107">
        <v>9</v>
      </c>
      <c r="E76" s="228" t="s">
        <v>449</v>
      </c>
      <c r="F76" s="108" t="s">
        <v>196</v>
      </c>
      <c r="G76" s="248">
        <v>863.5</v>
      </c>
      <c r="H76" s="255"/>
    </row>
    <row r="77" spans="1:8" ht="49.5" customHeight="1">
      <c r="A77" s="304" t="s">
        <v>102</v>
      </c>
      <c r="B77" s="230">
        <v>5225601</v>
      </c>
      <c r="C77" s="109">
        <v>7</v>
      </c>
      <c r="D77" s="109">
        <v>9</v>
      </c>
      <c r="E77" s="231" t="s">
        <v>449</v>
      </c>
      <c r="F77" s="110">
        <v>231</v>
      </c>
      <c r="G77" s="249">
        <v>863.5</v>
      </c>
      <c r="H77" s="255"/>
    </row>
    <row r="78" spans="1:8" ht="30">
      <c r="A78" s="303" t="s">
        <v>346</v>
      </c>
      <c r="B78" s="227">
        <v>5225601</v>
      </c>
      <c r="C78" s="107">
        <v>7</v>
      </c>
      <c r="D78" s="107">
        <v>9</v>
      </c>
      <c r="E78" s="228" t="s">
        <v>486</v>
      </c>
      <c r="F78" s="108" t="s">
        <v>196</v>
      </c>
      <c r="G78" s="248">
        <v>359.22</v>
      </c>
      <c r="H78" s="255"/>
    </row>
    <row r="79" spans="1:8" ht="47.25" customHeight="1">
      <c r="A79" s="304" t="s">
        <v>102</v>
      </c>
      <c r="B79" s="230">
        <v>5225601</v>
      </c>
      <c r="C79" s="109">
        <v>7</v>
      </c>
      <c r="D79" s="109">
        <v>9</v>
      </c>
      <c r="E79" s="231" t="s">
        <v>486</v>
      </c>
      <c r="F79" s="110">
        <v>231</v>
      </c>
      <c r="G79" s="249">
        <v>359.22</v>
      </c>
      <c r="H79" s="255"/>
    </row>
    <row r="80" spans="1:8" ht="30">
      <c r="A80" s="303" t="s">
        <v>643</v>
      </c>
      <c r="B80" s="227">
        <v>5225601</v>
      </c>
      <c r="C80" s="107">
        <v>7</v>
      </c>
      <c r="D80" s="107">
        <v>9</v>
      </c>
      <c r="E80" s="228" t="s">
        <v>644</v>
      </c>
      <c r="F80" s="108" t="s">
        <v>196</v>
      </c>
      <c r="G80" s="248">
        <v>463</v>
      </c>
      <c r="H80" s="255"/>
    </row>
    <row r="81" spans="1:8" ht="49.5" customHeight="1">
      <c r="A81" s="304" t="s">
        <v>102</v>
      </c>
      <c r="B81" s="230">
        <v>5225601</v>
      </c>
      <c r="C81" s="109">
        <v>7</v>
      </c>
      <c r="D81" s="109">
        <v>9</v>
      </c>
      <c r="E81" s="231" t="s">
        <v>644</v>
      </c>
      <c r="F81" s="110">
        <v>231</v>
      </c>
      <c r="G81" s="249">
        <v>463</v>
      </c>
      <c r="H81" s="255"/>
    </row>
    <row r="82" spans="1:8" ht="57">
      <c r="A82" s="111" t="s">
        <v>615</v>
      </c>
      <c r="B82" s="233"/>
      <c r="C82" s="234" t="s">
        <v>196</v>
      </c>
      <c r="D82" s="234" t="s">
        <v>196</v>
      </c>
      <c r="E82" s="235" t="s">
        <v>196</v>
      </c>
      <c r="F82" s="236" t="s">
        <v>196</v>
      </c>
      <c r="G82" s="250">
        <v>945.84081</v>
      </c>
      <c r="H82" s="237">
        <v>945.84081</v>
      </c>
    </row>
    <row r="83" spans="1:8" ht="14.25">
      <c r="A83" s="302" t="s">
        <v>216</v>
      </c>
      <c r="B83" s="224"/>
      <c r="C83" s="105">
        <v>5</v>
      </c>
      <c r="D83" s="105">
        <v>2</v>
      </c>
      <c r="E83" s="225" t="s">
        <v>196</v>
      </c>
      <c r="F83" s="106" t="s">
        <v>196</v>
      </c>
      <c r="G83" s="246">
        <v>945.84081</v>
      </c>
      <c r="H83" s="251">
        <v>945.84081</v>
      </c>
    </row>
    <row r="84" spans="1:8" ht="28.5">
      <c r="A84" s="302" t="s">
        <v>616</v>
      </c>
      <c r="B84" s="224">
        <v>3510500</v>
      </c>
      <c r="C84" s="105">
        <v>5</v>
      </c>
      <c r="D84" s="105">
        <v>2</v>
      </c>
      <c r="E84" s="225" t="s">
        <v>196</v>
      </c>
      <c r="F84" s="106" t="s">
        <v>196</v>
      </c>
      <c r="G84" s="246">
        <v>945.84081</v>
      </c>
      <c r="H84" s="226">
        <v>945.84081</v>
      </c>
    </row>
    <row r="85" spans="1:8" ht="45">
      <c r="A85" s="303" t="s">
        <v>448</v>
      </c>
      <c r="B85" s="227">
        <v>3510500</v>
      </c>
      <c r="C85" s="107">
        <v>5</v>
      </c>
      <c r="D85" s="107">
        <v>2</v>
      </c>
      <c r="E85" s="228" t="s">
        <v>449</v>
      </c>
      <c r="F85" s="108" t="s">
        <v>196</v>
      </c>
      <c r="G85" s="248">
        <v>945.84081</v>
      </c>
      <c r="H85" s="229">
        <v>945.84081</v>
      </c>
    </row>
    <row r="86" spans="1:8" ht="30">
      <c r="A86" s="304" t="s">
        <v>345</v>
      </c>
      <c r="B86" s="230">
        <v>3510500</v>
      </c>
      <c r="C86" s="109">
        <v>5</v>
      </c>
      <c r="D86" s="109">
        <v>2</v>
      </c>
      <c r="E86" s="231" t="s">
        <v>449</v>
      </c>
      <c r="F86" s="110">
        <v>40</v>
      </c>
      <c r="G86" s="249">
        <v>945.84081</v>
      </c>
      <c r="H86" s="232">
        <v>945.84081</v>
      </c>
    </row>
    <row r="87" spans="1:8" ht="71.25">
      <c r="A87" s="111" t="s">
        <v>617</v>
      </c>
      <c r="B87" s="233"/>
      <c r="C87" s="234" t="s">
        <v>196</v>
      </c>
      <c r="D87" s="234" t="s">
        <v>196</v>
      </c>
      <c r="E87" s="235" t="s">
        <v>196</v>
      </c>
      <c r="F87" s="236" t="s">
        <v>196</v>
      </c>
      <c r="G87" s="250">
        <v>498</v>
      </c>
      <c r="H87" s="255"/>
    </row>
    <row r="88" spans="1:8" ht="28.5">
      <c r="A88" s="302" t="s">
        <v>226</v>
      </c>
      <c r="B88" s="224"/>
      <c r="C88" s="105">
        <v>7</v>
      </c>
      <c r="D88" s="105">
        <v>9</v>
      </c>
      <c r="E88" s="225" t="s">
        <v>196</v>
      </c>
      <c r="F88" s="106" t="s">
        <v>196</v>
      </c>
      <c r="G88" s="246">
        <v>498</v>
      </c>
      <c r="H88" s="255"/>
    </row>
    <row r="89" spans="1:8" ht="85.5">
      <c r="A89" s="302" t="s">
        <v>618</v>
      </c>
      <c r="B89" s="224">
        <v>5222502</v>
      </c>
      <c r="C89" s="105">
        <v>7</v>
      </c>
      <c r="D89" s="105">
        <v>9</v>
      </c>
      <c r="E89" s="225" t="s">
        <v>196</v>
      </c>
      <c r="F89" s="106" t="s">
        <v>196</v>
      </c>
      <c r="G89" s="246">
        <v>498</v>
      </c>
      <c r="H89" s="255"/>
    </row>
    <row r="90" spans="1:8" ht="30">
      <c r="A90" s="303" t="s">
        <v>346</v>
      </c>
      <c r="B90" s="227">
        <v>5222502</v>
      </c>
      <c r="C90" s="107">
        <v>7</v>
      </c>
      <c r="D90" s="107">
        <v>9</v>
      </c>
      <c r="E90" s="228" t="s">
        <v>486</v>
      </c>
      <c r="F90" s="108" t="s">
        <v>196</v>
      </c>
      <c r="G90" s="248">
        <v>498</v>
      </c>
      <c r="H90" s="255"/>
    </row>
    <row r="91" spans="1:8" ht="60.75" thickBot="1">
      <c r="A91" s="305" t="s">
        <v>102</v>
      </c>
      <c r="B91" s="238">
        <v>5222502</v>
      </c>
      <c r="C91" s="112">
        <v>7</v>
      </c>
      <c r="D91" s="112">
        <v>9</v>
      </c>
      <c r="E91" s="239" t="s">
        <v>486</v>
      </c>
      <c r="F91" s="113">
        <v>231</v>
      </c>
      <c r="G91" s="256">
        <v>498</v>
      </c>
      <c r="H91" s="255"/>
    </row>
    <row r="92" spans="1:8" ht="15" thickBot="1">
      <c r="A92" s="114" t="s">
        <v>252</v>
      </c>
      <c r="B92" s="115"/>
      <c r="C92" s="115"/>
      <c r="D92" s="115"/>
      <c r="E92" s="115"/>
      <c r="F92" s="115"/>
      <c r="G92" s="253">
        <f>G8+G32+G37+G44+G49+G58+G63+G71+G82+G87</f>
        <v>13336.90781</v>
      </c>
      <c r="H92" s="240">
        <f>H8+H32+H37+H44+H49+H58+H63+H71+H82+H87</f>
        <v>945.84081</v>
      </c>
    </row>
    <row r="93" spans="1:7" ht="15">
      <c r="A93" s="297"/>
      <c r="B93" s="93"/>
      <c r="C93" s="93"/>
      <c r="D93" s="93"/>
      <c r="E93" s="93"/>
      <c r="F93" s="93"/>
      <c r="G93" s="93"/>
    </row>
  </sheetData>
  <mergeCells count="3">
    <mergeCell ref="A4:H4"/>
    <mergeCell ref="G2:H2"/>
    <mergeCell ref="G3:H3"/>
  </mergeCells>
  <printOptions/>
  <pageMargins left="0.7480314960629921" right="0.44" top="0.39" bottom="0.17" header="0.23" footer="0.27"/>
  <pageSetup firstPageNumber="52" useFirstPageNumber="1" fitToHeight="0" fitToWidth="1" horizontalDpi="600" verticalDpi="600" orientation="portrait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6"/>
  <sheetViews>
    <sheetView showGridLines="0" workbookViewId="0" topLeftCell="A1">
      <selection activeCell="I3" sqref="I3"/>
    </sheetView>
  </sheetViews>
  <sheetFormatPr defaultColWidth="9.125" defaultRowHeight="12.75"/>
  <cols>
    <col min="1" max="1" width="35.125" style="3" customWidth="1"/>
    <col min="2" max="2" width="14.25390625" style="3" customWidth="1"/>
    <col min="3" max="3" width="6.375" style="3" customWidth="1"/>
    <col min="4" max="4" width="5.125" style="3" customWidth="1"/>
    <col min="5" max="5" width="6.125" style="3" customWidth="1"/>
    <col min="6" max="6" width="5.125" style="3" customWidth="1"/>
    <col min="7" max="7" width="16.75390625" style="3" customWidth="1"/>
    <col min="8" max="226" width="9.125" style="3" customWidth="1"/>
    <col min="227" max="16384" width="9.125" style="3" customWidth="1"/>
  </cols>
  <sheetData>
    <row r="1" spans="1:7" ht="14.25" customHeight="1">
      <c r="A1" s="1"/>
      <c r="B1" s="1"/>
      <c r="C1" s="1"/>
      <c r="D1" s="1"/>
      <c r="E1" s="492" t="s">
        <v>653</v>
      </c>
      <c r="F1" s="492"/>
      <c r="G1" s="492"/>
    </row>
    <row r="2" spans="1:7" ht="14.25" customHeight="1">
      <c r="A2" s="4"/>
      <c r="B2" s="4"/>
      <c r="C2" s="4"/>
      <c r="D2" s="4"/>
      <c r="E2" s="492" t="s">
        <v>190</v>
      </c>
      <c r="F2" s="492"/>
      <c r="G2" s="492"/>
    </row>
    <row r="3" spans="1:7" ht="15.75" customHeight="1">
      <c r="A3" s="28"/>
      <c r="B3" s="28"/>
      <c r="C3" s="28"/>
      <c r="D3" s="28"/>
      <c r="E3" s="28"/>
      <c r="F3" s="494" t="s">
        <v>652</v>
      </c>
      <c r="G3" s="494"/>
    </row>
    <row r="4" spans="1:7" ht="23.25" customHeight="1">
      <c r="A4" s="493" t="s">
        <v>580</v>
      </c>
      <c r="B4" s="493"/>
      <c r="C4" s="493"/>
      <c r="D4" s="493"/>
      <c r="E4" s="493"/>
      <c r="F4" s="493"/>
      <c r="G4" s="493"/>
    </row>
    <row r="5" spans="1:7" ht="13.5" customHeight="1" thickBot="1">
      <c r="A5" s="7"/>
      <c r="B5" s="7"/>
      <c r="C5" s="7"/>
      <c r="D5" s="7"/>
      <c r="E5" s="7"/>
      <c r="F5" s="7"/>
      <c r="G5" s="369"/>
    </row>
    <row r="6" spans="1:7" ht="45" customHeight="1" thickBot="1">
      <c r="A6" s="370" t="s">
        <v>337</v>
      </c>
      <c r="B6" s="371" t="s">
        <v>338</v>
      </c>
      <c r="C6" s="372" t="s">
        <v>339</v>
      </c>
      <c r="D6" s="373" t="s">
        <v>340</v>
      </c>
      <c r="E6" s="371" t="s">
        <v>88</v>
      </c>
      <c r="F6" s="372" t="s">
        <v>341</v>
      </c>
      <c r="G6" s="371" t="s">
        <v>342</v>
      </c>
    </row>
    <row r="7" spans="1:7" ht="13.5" customHeight="1" thickBot="1">
      <c r="A7" s="374">
        <v>1</v>
      </c>
      <c r="B7" s="375">
        <v>2</v>
      </c>
      <c r="C7" s="376">
        <v>3</v>
      </c>
      <c r="D7" s="376">
        <v>4</v>
      </c>
      <c r="E7" s="375">
        <v>5</v>
      </c>
      <c r="F7" s="377">
        <v>6</v>
      </c>
      <c r="G7" s="375">
        <v>7</v>
      </c>
    </row>
    <row r="8" spans="1:7" ht="45">
      <c r="A8" s="378" t="s">
        <v>466</v>
      </c>
      <c r="B8" s="379" t="s">
        <v>196</v>
      </c>
      <c r="C8" s="380" t="s">
        <v>196</v>
      </c>
      <c r="D8" s="381" t="s">
        <v>196</v>
      </c>
      <c r="E8" s="382" t="s">
        <v>196</v>
      </c>
      <c r="F8" s="383" t="s">
        <v>196</v>
      </c>
      <c r="G8" s="384">
        <v>343</v>
      </c>
    </row>
    <row r="9" spans="1:7" ht="12.75">
      <c r="A9" s="385" t="s">
        <v>197</v>
      </c>
      <c r="B9" s="386">
        <v>7952500</v>
      </c>
      <c r="C9" s="387">
        <v>1</v>
      </c>
      <c r="D9" s="388">
        <v>0</v>
      </c>
      <c r="E9" s="389" t="s">
        <v>196</v>
      </c>
      <c r="F9" s="390" t="s">
        <v>196</v>
      </c>
      <c r="G9" s="391">
        <v>343</v>
      </c>
    </row>
    <row r="10" spans="1:7" ht="12.75">
      <c r="A10" s="392" t="s">
        <v>203</v>
      </c>
      <c r="B10" s="393">
        <v>7952500</v>
      </c>
      <c r="C10" s="394">
        <v>1</v>
      </c>
      <c r="D10" s="395">
        <v>13</v>
      </c>
      <c r="E10" s="396">
        <v>0</v>
      </c>
      <c r="F10" s="397" t="s">
        <v>196</v>
      </c>
      <c r="G10" s="398">
        <v>343</v>
      </c>
    </row>
    <row r="11" spans="1:7" ht="22.5">
      <c r="A11" s="399" t="s">
        <v>444</v>
      </c>
      <c r="B11" s="400">
        <v>7952500</v>
      </c>
      <c r="C11" s="401">
        <v>1</v>
      </c>
      <c r="D11" s="402">
        <v>13</v>
      </c>
      <c r="E11" s="403" t="s">
        <v>445</v>
      </c>
      <c r="F11" s="404" t="s">
        <v>196</v>
      </c>
      <c r="G11" s="405">
        <v>12</v>
      </c>
    </row>
    <row r="12" spans="1:7" ht="12.75">
      <c r="A12" s="406" t="s">
        <v>345</v>
      </c>
      <c r="B12" s="407">
        <v>7952500</v>
      </c>
      <c r="C12" s="408">
        <v>1</v>
      </c>
      <c r="D12" s="409">
        <v>13</v>
      </c>
      <c r="E12" s="410" t="s">
        <v>445</v>
      </c>
      <c r="F12" s="411">
        <v>40</v>
      </c>
      <c r="G12" s="412">
        <v>12</v>
      </c>
    </row>
    <row r="13" spans="1:7" ht="22.5">
      <c r="A13" s="399" t="s">
        <v>448</v>
      </c>
      <c r="B13" s="400">
        <v>7952500</v>
      </c>
      <c r="C13" s="401">
        <v>1</v>
      </c>
      <c r="D13" s="402">
        <v>13</v>
      </c>
      <c r="E13" s="403" t="s">
        <v>449</v>
      </c>
      <c r="F13" s="404" t="s">
        <v>196</v>
      </c>
      <c r="G13" s="405">
        <v>331</v>
      </c>
    </row>
    <row r="14" spans="1:7" ht="12.75">
      <c r="A14" s="406" t="s">
        <v>345</v>
      </c>
      <c r="B14" s="407">
        <v>7952500</v>
      </c>
      <c r="C14" s="408">
        <v>1</v>
      </c>
      <c r="D14" s="409">
        <v>13</v>
      </c>
      <c r="E14" s="410" t="s">
        <v>449</v>
      </c>
      <c r="F14" s="411">
        <v>40</v>
      </c>
      <c r="G14" s="412">
        <v>331</v>
      </c>
    </row>
    <row r="15" spans="1:7" ht="45">
      <c r="A15" s="413" t="s">
        <v>495</v>
      </c>
      <c r="B15" s="414" t="s">
        <v>196</v>
      </c>
      <c r="C15" s="415" t="s">
        <v>196</v>
      </c>
      <c r="D15" s="416" t="s">
        <v>196</v>
      </c>
      <c r="E15" s="417" t="s">
        <v>196</v>
      </c>
      <c r="F15" s="418" t="s">
        <v>196</v>
      </c>
      <c r="G15" s="419">
        <v>1741</v>
      </c>
    </row>
    <row r="16" spans="1:7" ht="12.75">
      <c r="A16" s="385" t="s">
        <v>208</v>
      </c>
      <c r="B16" s="386">
        <v>7950100</v>
      </c>
      <c r="C16" s="387">
        <v>4</v>
      </c>
      <c r="D16" s="388">
        <v>10</v>
      </c>
      <c r="E16" s="389" t="s">
        <v>196</v>
      </c>
      <c r="F16" s="390" t="s">
        <v>196</v>
      </c>
      <c r="G16" s="391">
        <v>1741</v>
      </c>
    </row>
    <row r="17" spans="1:7" ht="12.75">
      <c r="A17" s="392" t="s">
        <v>212</v>
      </c>
      <c r="B17" s="393">
        <v>7950100</v>
      </c>
      <c r="C17" s="394">
        <v>4</v>
      </c>
      <c r="D17" s="395">
        <v>10</v>
      </c>
      <c r="E17" s="396">
        <v>0</v>
      </c>
      <c r="F17" s="397" t="s">
        <v>196</v>
      </c>
      <c r="G17" s="398">
        <v>1741</v>
      </c>
    </row>
    <row r="18" spans="1:7" ht="33.75">
      <c r="A18" s="399" t="s">
        <v>446</v>
      </c>
      <c r="B18" s="400">
        <v>7950100</v>
      </c>
      <c r="C18" s="401">
        <v>4</v>
      </c>
      <c r="D18" s="402">
        <v>10</v>
      </c>
      <c r="E18" s="403" t="s">
        <v>447</v>
      </c>
      <c r="F18" s="404" t="s">
        <v>196</v>
      </c>
      <c r="G18" s="405">
        <v>1711</v>
      </c>
    </row>
    <row r="19" spans="1:7" ht="12.75">
      <c r="A19" s="406" t="s">
        <v>345</v>
      </c>
      <c r="B19" s="407">
        <v>7950100</v>
      </c>
      <c r="C19" s="408">
        <v>4</v>
      </c>
      <c r="D19" s="409">
        <v>10</v>
      </c>
      <c r="E19" s="410" t="s">
        <v>447</v>
      </c>
      <c r="F19" s="411">
        <v>40</v>
      </c>
      <c r="G19" s="412">
        <v>1371</v>
      </c>
    </row>
    <row r="20" spans="1:7" ht="33.75">
      <c r="A20" s="406" t="s">
        <v>97</v>
      </c>
      <c r="B20" s="407">
        <v>7950100</v>
      </c>
      <c r="C20" s="408">
        <v>4</v>
      </c>
      <c r="D20" s="409">
        <v>10</v>
      </c>
      <c r="E20" s="410" t="s">
        <v>447</v>
      </c>
      <c r="F20" s="411">
        <v>70</v>
      </c>
      <c r="G20" s="412">
        <v>247</v>
      </c>
    </row>
    <row r="21" spans="1:7" ht="22.5">
      <c r="A21" s="406" t="s">
        <v>163</v>
      </c>
      <c r="B21" s="407">
        <v>7950100</v>
      </c>
      <c r="C21" s="408">
        <v>4</v>
      </c>
      <c r="D21" s="409">
        <v>10</v>
      </c>
      <c r="E21" s="410" t="s">
        <v>447</v>
      </c>
      <c r="F21" s="411">
        <v>241</v>
      </c>
      <c r="G21" s="412">
        <v>93</v>
      </c>
    </row>
    <row r="22" spans="1:7" ht="22.5">
      <c r="A22" s="399" t="s">
        <v>346</v>
      </c>
      <c r="B22" s="400">
        <v>7950100</v>
      </c>
      <c r="C22" s="401">
        <v>4</v>
      </c>
      <c r="D22" s="402">
        <v>10</v>
      </c>
      <c r="E22" s="403" t="s">
        <v>486</v>
      </c>
      <c r="F22" s="404" t="s">
        <v>196</v>
      </c>
      <c r="G22" s="405">
        <v>30</v>
      </c>
    </row>
    <row r="23" spans="1:7" ht="22.5">
      <c r="A23" s="406" t="s">
        <v>163</v>
      </c>
      <c r="B23" s="407">
        <v>7950100</v>
      </c>
      <c r="C23" s="408">
        <v>4</v>
      </c>
      <c r="D23" s="409">
        <v>10</v>
      </c>
      <c r="E23" s="410" t="s">
        <v>486</v>
      </c>
      <c r="F23" s="411">
        <v>241</v>
      </c>
      <c r="G23" s="412">
        <v>30</v>
      </c>
    </row>
    <row r="24" spans="1:7" ht="105">
      <c r="A24" s="413" t="s">
        <v>479</v>
      </c>
      <c r="B24" s="414" t="s">
        <v>196</v>
      </c>
      <c r="C24" s="415" t="s">
        <v>196</v>
      </c>
      <c r="D24" s="416" t="s">
        <v>196</v>
      </c>
      <c r="E24" s="417" t="s">
        <v>196</v>
      </c>
      <c r="F24" s="418" t="s">
        <v>196</v>
      </c>
      <c r="G24" s="419">
        <v>905.1</v>
      </c>
    </row>
    <row r="25" spans="1:7" ht="24">
      <c r="A25" s="385" t="s">
        <v>204</v>
      </c>
      <c r="B25" s="386">
        <v>7950200</v>
      </c>
      <c r="C25" s="387">
        <v>3</v>
      </c>
      <c r="D25" s="388">
        <v>14</v>
      </c>
      <c r="E25" s="389" t="s">
        <v>196</v>
      </c>
      <c r="F25" s="390" t="s">
        <v>196</v>
      </c>
      <c r="G25" s="391">
        <v>905.1</v>
      </c>
    </row>
    <row r="26" spans="1:7" ht="33.75">
      <c r="A26" s="392" t="s">
        <v>207</v>
      </c>
      <c r="B26" s="393">
        <v>7950200</v>
      </c>
      <c r="C26" s="394">
        <v>3</v>
      </c>
      <c r="D26" s="395">
        <v>14</v>
      </c>
      <c r="E26" s="396">
        <v>0</v>
      </c>
      <c r="F26" s="397" t="s">
        <v>196</v>
      </c>
      <c r="G26" s="398">
        <v>905.1</v>
      </c>
    </row>
    <row r="27" spans="1:7" ht="22.5">
      <c r="A27" s="399" t="s">
        <v>448</v>
      </c>
      <c r="B27" s="400">
        <v>7950200</v>
      </c>
      <c r="C27" s="401">
        <v>3</v>
      </c>
      <c r="D27" s="402">
        <v>14</v>
      </c>
      <c r="E27" s="403" t="s">
        <v>449</v>
      </c>
      <c r="F27" s="404" t="s">
        <v>196</v>
      </c>
      <c r="G27" s="405">
        <v>905.1</v>
      </c>
    </row>
    <row r="28" spans="1:7" ht="12.75">
      <c r="A28" s="406" t="s">
        <v>345</v>
      </c>
      <c r="B28" s="407">
        <v>7950200</v>
      </c>
      <c r="C28" s="408">
        <v>3</v>
      </c>
      <c r="D28" s="409">
        <v>14</v>
      </c>
      <c r="E28" s="410" t="s">
        <v>449</v>
      </c>
      <c r="F28" s="411">
        <v>40</v>
      </c>
      <c r="G28" s="412">
        <v>765.1</v>
      </c>
    </row>
    <row r="29" spans="1:7" ht="33.75">
      <c r="A29" s="406" t="s">
        <v>97</v>
      </c>
      <c r="B29" s="407">
        <v>7950200</v>
      </c>
      <c r="C29" s="408">
        <v>3</v>
      </c>
      <c r="D29" s="409">
        <v>14</v>
      </c>
      <c r="E29" s="410" t="s">
        <v>449</v>
      </c>
      <c r="F29" s="411">
        <v>70</v>
      </c>
      <c r="G29" s="412">
        <v>140</v>
      </c>
    </row>
    <row r="30" spans="1:7" ht="150">
      <c r="A30" s="413" t="s">
        <v>581</v>
      </c>
      <c r="B30" s="414" t="s">
        <v>196</v>
      </c>
      <c r="C30" s="415" t="s">
        <v>196</v>
      </c>
      <c r="D30" s="416" t="s">
        <v>196</v>
      </c>
      <c r="E30" s="417" t="s">
        <v>196</v>
      </c>
      <c r="F30" s="418" t="s">
        <v>196</v>
      </c>
      <c r="G30" s="419">
        <v>1693.8</v>
      </c>
    </row>
    <row r="31" spans="1:7" ht="24">
      <c r="A31" s="385" t="s">
        <v>204</v>
      </c>
      <c r="B31" s="386">
        <v>7952300</v>
      </c>
      <c r="C31" s="387">
        <v>3</v>
      </c>
      <c r="D31" s="388">
        <v>9</v>
      </c>
      <c r="E31" s="389" t="s">
        <v>196</v>
      </c>
      <c r="F31" s="390" t="s">
        <v>196</v>
      </c>
      <c r="G31" s="391">
        <v>1693.8</v>
      </c>
    </row>
    <row r="32" spans="1:7" ht="45">
      <c r="A32" s="392" t="s">
        <v>206</v>
      </c>
      <c r="B32" s="393">
        <v>7952300</v>
      </c>
      <c r="C32" s="394">
        <v>3</v>
      </c>
      <c r="D32" s="395">
        <v>9</v>
      </c>
      <c r="E32" s="396">
        <v>0</v>
      </c>
      <c r="F32" s="397" t="s">
        <v>196</v>
      </c>
      <c r="G32" s="398">
        <v>1693.8</v>
      </c>
    </row>
    <row r="33" spans="1:7" ht="22.5">
      <c r="A33" s="399" t="s">
        <v>448</v>
      </c>
      <c r="B33" s="400">
        <v>7952300</v>
      </c>
      <c r="C33" s="401">
        <v>3</v>
      </c>
      <c r="D33" s="402">
        <v>9</v>
      </c>
      <c r="E33" s="403" t="s">
        <v>449</v>
      </c>
      <c r="F33" s="404" t="s">
        <v>196</v>
      </c>
      <c r="G33" s="405">
        <v>1693.8</v>
      </c>
    </row>
    <row r="34" spans="1:7" ht="12.75">
      <c r="A34" s="406" t="s">
        <v>345</v>
      </c>
      <c r="B34" s="407">
        <v>7952300</v>
      </c>
      <c r="C34" s="408">
        <v>3</v>
      </c>
      <c r="D34" s="409">
        <v>9</v>
      </c>
      <c r="E34" s="410" t="s">
        <v>449</v>
      </c>
      <c r="F34" s="411">
        <v>40</v>
      </c>
      <c r="G34" s="412">
        <v>1018</v>
      </c>
    </row>
    <row r="35" spans="1:7" ht="33.75">
      <c r="A35" s="406" t="s">
        <v>97</v>
      </c>
      <c r="B35" s="407">
        <v>7952300</v>
      </c>
      <c r="C35" s="408">
        <v>3</v>
      </c>
      <c r="D35" s="409">
        <v>9</v>
      </c>
      <c r="E35" s="410" t="s">
        <v>449</v>
      </c>
      <c r="F35" s="411">
        <v>70</v>
      </c>
      <c r="G35" s="412">
        <v>675.8</v>
      </c>
    </row>
    <row r="36" spans="1:7" ht="90">
      <c r="A36" s="413" t="s">
        <v>582</v>
      </c>
      <c r="B36" s="414" t="s">
        <v>196</v>
      </c>
      <c r="C36" s="415" t="s">
        <v>196</v>
      </c>
      <c r="D36" s="416" t="s">
        <v>196</v>
      </c>
      <c r="E36" s="417" t="s">
        <v>196</v>
      </c>
      <c r="F36" s="418" t="s">
        <v>196</v>
      </c>
      <c r="G36" s="419">
        <v>671</v>
      </c>
    </row>
    <row r="37" spans="1:7" ht="12.75">
      <c r="A37" s="385" t="s">
        <v>208</v>
      </c>
      <c r="B37" s="386">
        <v>7950300</v>
      </c>
      <c r="C37" s="387">
        <v>4</v>
      </c>
      <c r="D37" s="388">
        <v>12</v>
      </c>
      <c r="E37" s="389" t="s">
        <v>196</v>
      </c>
      <c r="F37" s="390" t="s">
        <v>196</v>
      </c>
      <c r="G37" s="391">
        <v>671</v>
      </c>
    </row>
    <row r="38" spans="1:7" ht="22.5">
      <c r="A38" s="392" t="s">
        <v>213</v>
      </c>
      <c r="B38" s="393">
        <v>7950300</v>
      </c>
      <c r="C38" s="394">
        <v>4</v>
      </c>
      <c r="D38" s="395">
        <v>12</v>
      </c>
      <c r="E38" s="396">
        <v>0</v>
      </c>
      <c r="F38" s="397" t="s">
        <v>196</v>
      </c>
      <c r="G38" s="398">
        <v>671</v>
      </c>
    </row>
    <row r="39" spans="1:7" ht="22.5">
      <c r="A39" s="399" t="s">
        <v>448</v>
      </c>
      <c r="B39" s="400">
        <v>7950300</v>
      </c>
      <c r="C39" s="401">
        <v>4</v>
      </c>
      <c r="D39" s="402">
        <v>12</v>
      </c>
      <c r="E39" s="403" t="s">
        <v>449</v>
      </c>
      <c r="F39" s="404" t="s">
        <v>196</v>
      </c>
      <c r="G39" s="405">
        <v>185</v>
      </c>
    </row>
    <row r="40" spans="1:7" ht="12.75">
      <c r="A40" s="406" t="s">
        <v>345</v>
      </c>
      <c r="B40" s="407">
        <v>7950300</v>
      </c>
      <c r="C40" s="408">
        <v>4</v>
      </c>
      <c r="D40" s="409">
        <v>12</v>
      </c>
      <c r="E40" s="410" t="s">
        <v>449</v>
      </c>
      <c r="F40" s="411">
        <v>40</v>
      </c>
      <c r="G40" s="412">
        <v>185</v>
      </c>
    </row>
    <row r="41" spans="1:7" ht="45">
      <c r="A41" s="399" t="s">
        <v>483</v>
      </c>
      <c r="B41" s="400">
        <v>7950300</v>
      </c>
      <c r="C41" s="401">
        <v>4</v>
      </c>
      <c r="D41" s="402">
        <v>12</v>
      </c>
      <c r="E41" s="403" t="s">
        <v>484</v>
      </c>
      <c r="F41" s="404" t="s">
        <v>196</v>
      </c>
      <c r="G41" s="405">
        <v>486</v>
      </c>
    </row>
    <row r="42" spans="1:7" ht="12.75">
      <c r="A42" s="406" t="s">
        <v>345</v>
      </c>
      <c r="B42" s="407">
        <v>7950300</v>
      </c>
      <c r="C42" s="408">
        <v>4</v>
      </c>
      <c r="D42" s="409">
        <v>12</v>
      </c>
      <c r="E42" s="410" t="s">
        <v>484</v>
      </c>
      <c r="F42" s="411">
        <v>40</v>
      </c>
      <c r="G42" s="412">
        <v>486</v>
      </c>
    </row>
    <row r="43" spans="1:7" ht="120">
      <c r="A43" s="413" t="s">
        <v>583</v>
      </c>
      <c r="B43" s="414" t="s">
        <v>196</v>
      </c>
      <c r="C43" s="415" t="s">
        <v>196</v>
      </c>
      <c r="D43" s="416" t="s">
        <v>196</v>
      </c>
      <c r="E43" s="417" t="s">
        <v>196</v>
      </c>
      <c r="F43" s="418" t="s">
        <v>196</v>
      </c>
      <c r="G43" s="419">
        <v>81910</v>
      </c>
    </row>
    <row r="44" spans="1:7" ht="12.75">
      <c r="A44" s="385" t="s">
        <v>208</v>
      </c>
      <c r="B44" s="386">
        <v>7950400</v>
      </c>
      <c r="C44" s="387">
        <v>4</v>
      </c>
      <c r="D44" s="388">
        <v>9</v>
      </c>
      <c r="E44" s="389" t="s">
        <v>196</v>
      </c>
      <c r="F44" s="390" t="s">
        <v>196</v>
      </c>
      <c r="G44" s="391">
        <v>81910</v>
      </c>
    </row>
    <row r="45" spans="1:7" ht="12.75">
      <c r="A45" s="392" t="s">
        <v>211</v>
      </c>
      <c r="B45" s="393">
        <v>7950400</v>
      </c>
      <c r="C45" s="394">
        <v>4</v>
      </c>
      <c r="D45" s="395">
        <v>9</v>
      </c>
      <c r="E45" s="396">
        <v>0</v>
      </c>
      <c r="F45" s="397" t="s">
        <v>196</v>
      </c>
      <c r="G45" s="398">
        <v>81910</v>
      </c>
    </row>
    <row r="46" spans="1:7" ht="45">
      <c r="A46" s="399" t="s">
        <v>344</v>
      </c>
      <c r="B46" s="400">
        <v>7950400</v>
      </c>
      <c r="C46" s="401">
        <v>4</v>
      </c>
      <c r="D46" s="402">
        <v>9</v>
      </c>
      <c r="E46" s="403" t="s">
        <v>488</v>
      </c>
      <c r="F46" s="404" t="s">
        <v>196</v>
      </c>
      <c r="G46" s="405">
        <v>31317.2</v>
      </c>
    </row>
    <row r="47" spans="1:7" ht="12.75">
      <c r="A47" s="406" t="s">
        <v>345</v>
      </c>
      <c r="B47" s="407">
        <v>7950400</v>
      </c>
      <c r="C47" s="408">
        <v>4</v>
      </c>
      <c r="D47" s="409">
        <v>9</v>
      </c>
      <c r="E47" s="410" t="s">
        <v>488</v>
      </c>
      <c r="F47" s="411">
        <v>40</v>
      </c>
      <c r="G47" s="412">
        <v>4326.2</v>
      </c>
    </row>
    <row r="48" spans="1:7" ht="33.75">
      <c r="A48" s="406" t="s">
        <v>97</v>
      </c>
      <c r="B48" s="407">
        <v>7950400</v>
      </c>
      <c r="C48" s="408">
        <v>4</v>
      </c>
      <c r="D48" s="409">
        <v>9</v>
      </c>
      <c r="E48" s="410" t="s">
        <v>488</v>
      </c>
      <c r="F48" s="411">
        <v>70</v>
      </c>
      <c r="G48" s="412">
        <v>26991</v>
      </c>
    </row>
    <row r="49" spans="1:7" ht="22.5">
      <c r="A49" s="399" t="s">
        <v>346</v>
      </c>
      <c r="B49" s="400">
        <v>7950400</v>
      </c>
      <c r="C49" s="401">
        <v>4</v>
      </c>
      <c r="D49" s="402">
        <v>9</v>
      </c>
      <c r="E49" s="403" t="s">
        <v>486</v>
      </c>
      <c r="F49" s="404" t="s">
        <v>196</v>
      </c>
      <c r="G49" s="405">
        <v>50592.8</v>
      </c>
    </row>
    <row r="50" spans="1:7" ht="12.75">
      <c r="A50" s="406" t="s">
        <v>345</v>
      </c>
      <c r="B50" s="407">
        <v>7950400</v>
      </c>
      <c r="C50" s="408">
        <v>4</v>
      </c>
      <c r="D50" s="409">
        <v>9</v>
      </c>
      <c r="E50" s="410" t="s">
        <v>486</v>
      </c>
      <c r="F50" s="411">
        <v>40</v>
      </c>
      <c r="G50" s="412">
        <v>50282.8</v>
      </c>
    </row>
    <row r="51" spans="1:7" ht="22.5">
      <c r="A51" s="406" t="s">
        <v>102</v>
      </c>
      <c r="B51" s="407">
        <v>7950400</v>
      </c>
      <c r="C51" s="408">
        <v>4</v>
      </c>
      <c r="D51" s="409">
        <v>9</v>
      </c>
      <c r="E51" s="410" t="s">
        <v>486</v>
      </c>
      <c r="F51" s="411">
        <v>231</v>
      </c>
      <c r="G51" s="412">
        <v>310</v>
      </c>
    </row>
    <row r="52" spans="1:7" ht="90">
      <c r="A52" s="413" t="s">
        <v>584</v>
      </c>
      <c r="B52" s="414" t="s">
        <v>196</v>
      </c>
      <c r="C52" s="415" t="s">
        <v>196</v>
      </c>
      <c r="D52" s="416" t="s">
        <v>196</v>
      </c>
      <c r="E52" s="417" t="s">
        <v>196</v>
      </c>
      <c r="F52" s="418" t="s">
        <v>196</v>
      </c>
      <c r="G52" s="419">
        <v>5972.3</v>
      </c>
    </row>
    <row r="53" spans="1:7" ht="12.75">
      <c r="A53" s="385" t="s">
        <v>208</v>
      </c>
      <c r="B53" s="386">
        <v>7952000</v>
      </c>
      <c r="C53" s="387">
        <v>4</v>
      </c>
      <c r="D53" s="388">
        <v>1</v>
      </c>
      <c r="E53" s="389" t="s">
        <v>196</v>
      </c>
      <c r="F53" s="390" t="s">
        <v>196</v>
      </c>
      <c r="G53" s="391">
        <v>5972.3</v>
      </c>
    </row>
    <row r="54" spans="1:7" ht="12.75">
      <c r="A54" s="392" t="s">
        <v>209</v>
      </c>
      <c r="B54" s="393">
        <v>7952000</v>
      </c>
      <c r="C54" s="394">
        <v>4</v>
      </c>
      <c r="D54" s="395">
        <v>1</v>
      </c>
      <c r="E54" s="396">
        <v>0</v>
      </c>
      <c r="F54" s="397" t="s">
        <v>196</v>
      </c>
      <c r="G54" s="398">
        <v>5972.3</v>
      </c>
    </row>
    <row r="55" spans="1:7" ht="22.5">
      <c r="A55" s="399" t="s">
        <v>643</v>
      </c>
      <c r="B55" s="400">
        <v>7952000</v>
      </c>
      <c r="C55" s="401">
        <v>4</v>
      </c>
      <c r="D55" s="402">
        <v>1</v>
      </c>
      <c r="E55" s="403" t="s">
        <v>644</v>
      </c>
      <c r="F55" s="404" t="s">
        <v>196</v>
      </c>
      <c r="G55" s="405">
        <v>5972.3</v>
      </c>
    </row>
    <row r="56" spans="1:7" ht="22.5">
      <c r="A56" s="406" t="s">
        <v>102</v>
      </c>
      <c r="B56" s="407">
        <v>7952000</v>
      </c>
      <c r="C56" s="408">
        <v>4</v>
      </c>
      <c r="D56" s="409">
        <v>1</v>
      </c>
      <c r="E56" s="410" t="s">
        <v>644</v>
      </c>
      <c r="F56" s="411">
        <v>231</v>
      </c>
      <c r="G56" s="412">
        <v>5972.3</v>
      </c>
    </row>
    <row r="57" spans="1:7" ht="75">
      <c r="A57" s="413" t="s">
        <v>460</v>
      </c>
      <c r="B57" s="414" t="s">
        <v>196</v>
      </c>
      <c r="C57" s="415" t="s">
        <v>196</v>
      </c>
      <c r="D57" s="416" t="s">
        <v>196</v>
      </c>
      <c r="E57" s="417" t="s">
        <v>196</v>
      </c>
      <c r="F57" s="418" t="s">
        <v>196</v>
      </c>
      <c r="G57" s="419">
        <v>109</v>
      </c>
    </row>
    <row r="58" spans="1:7" ht="12.75">
      <c r="A58" s="385" t="s">
        <v>208</v>
      </c>
      <c r="B58" s="386">
        <v>7950500</v>
      </c>
      <c r="C58" s="387">
        <v>4</v>
      </c>
      <c r="D58" s="388">
        <v>12</v>
      </c>
      <c r="E58" s="389" t="s">
        <v>196</v>
      </c>
      <c r="F58" s="390" t="s">
        <v>196</v>
      </c>
      <c r="G58" s="391">
        <v>109</v>
      </c>
    </row>
    <row r="59" spans="1:7" ht="22.5">
      <c r="A59" s="392" t="s">
        <v>213</v>
      </c>
      <c r="B59" s="393">
        <v>7950500</v>
      </c>
      <c r="C59" s="394">
        <v>4</v>
      </c>
      <c r="D59" s="395">
        <v>12</v>
      </c>
      <c r="E59" s="396">
        <v>0</v>
      </c>
      <c r="F59" s="397" t="s">
        <v>196</v>
      </c>
      <c r="G59" s="398">
        <v>109</v>
      </c>
    </row>
    <row r="60" spans="1:7" ht="22.5">
      <c r="A60" s="399" t="s">
        <v>448</v>
      </c>
      <c r="B60" s="400">
        <v>7950500</v>
      </c>
      <c r="C60" s="401">
        <v>4</v>
      </c>
      <c r="D60" s="402">
        <v>12</v>
      </c>
      <c r="E60" s="403" t="s">
        <v>449</v>
      </c>
      <c r="F60" s="404" t="s">
        <v>196</v>
      </c>
      <c r="G60" s="405">
        <v>58.8</v>
      </c>
    </row>
    <row r="61" spans="1:7" ht="12.75">
      <c r="A61" s="406" t="s">
        <v>175</v>
      </c>
      <c r="B61" s="407">
        <v>7950500</v>
      </c>
      <c r="C61" s="408">
        <v>4</v>
      </c>
      <c r="D61" s="409">
        <v>12</v>
      </c>
      <c r="E61" s="410" t="s">
        <v>449</v>
      </c>
      <c r="F61" s="411">
        <v>11</v>
      </c>
      <c r="G61" s="412">
        <v>9</v>
      </c>
    </row>
    <row r="62" spans="1:7" ht="12.75">
      <c r="A62" s="406" t="s">
        <v>345</v>
      </c>
      <c r="B62" s="407">
        <v>7950500</v>
      </c>
      <c r="C62" s="408">
        <v>4</v>
      </c>
      <c r="D62" s="409">
        <v>12</v>
      </c>
      <c r="E62" s="410" t="s">
        <v>449</v>
      </c>
      <c r="F62" s="411">
        <v>40</v>
      </c>
      <c r="G62" s="412">
        <v>3.7</v>
      </c>
    </row>
    <row r="63" spans="1:7" ht="33.75">
      <c r="A63" s="406" t="s">
        <v>97</v>
      </c>
      <c r="B63" s="407">
        <v>7950500</v>
      </c>
      <c r="C63" s="408">
        <v>4</v>
      </c>
      <c r="D63" s="409">
        <v>12</v>
      </c>
      <c r="E63" s="410" t="s">
        <v>449</v>
      </c>
      <c r="F63" s="411">
        <v>70</v>
      </c>
      <c r="G63" s="412">
        <v>6.4</v>
      </c>
    </row>
    <row r="64" spans="1:7" ht="22.5">
      <c r="A64" s="406" t="s">
        <v>102</v>
      </c>
      <c r="B64" s="407">
        <v>7950500</v>
      </c>
      <c r="C64" s="408">
        <v>4</v>
      </c>
      <c r="D64" s="409">
        <v>12</v>
      </c>
      <c r="E64" s="410" t="s">
        <v>449</v>
      </c>
      <c r="F64" s="411">
        <v>231</v>
      </c>
      <c r="G64" s="412">
        <v>39.7</v>
      </c>
    </row>
    <row r="65" spans="1:7" ht="22.5">
      <c r="A65" s="399" t="s">
        <v>346</v>
      </c>
      <c r="B65" s="400">
        <v>7950500</v>
      </c>
      <c r="C65" s="401">
        <v>4</v>
      </c>
      <c r="D65" s="402">
        <v>12</v>
      </c>
      <c r="E65" s="403" t="s">
        <v>486</v>
      </c>
      <c r="F65" s="404" t="s">
        <v>196</v>
      </c>
      <c r="G65" s="405">
        <v>50.2</v>
      </c>
    </row>
    <row r="66" spans="1:7" ht="12.75">
      <c r="A66" s="406" t="s">
        <v>345</v>
      </c>
      <c r="B66" s="407">
        <v>7950500</v>
      </c>
      <c r="C66" s="408">
        <v>4</v>
      </c>
      <c r="D66" s="409">
        <v>12</v>
      </c>
      <c r="E66" s="410" t="s">
        <v>486</v>
      </c>
      <c r="F66" s="411">
        <v>40</v>
      </c>
      <c r="G66" s="412">
        <v>30.2</v>
      </c>
    </row>
    <row r="67" spans="1:7" ht="22.5">
      <c r="A67" s="406" t="s">
        <v>102</v>
      </c>
      <c r="B67" s="407">
        <v>7950500</v>
      </c>
      <c r="C67" s="408">
        <v>4</v>
      </c>
      <c r="D67" s="409">
        <v>12</v>
      </c>
      <c r="E67" s="410" t="s">
        <v>486</v>
      </c>
      <c r="F67" s="411">
        <v>231</v>
      </c>
      <c r="G67" s="412">
        <v>20</v>
      </c>
    </row>
    <row r="68" spans="1:7" ht="75">
      <c r="A68" s="413" t="s">
        <v>520</v>
      </c>
      <c r="B68" s="414" t="s">
        <v>196</v>
      </c>
      <c r="C68" s="415" t="s">
        <v>196</v>
      </c>
      <c r="D68" s="416" t="s">
        <v>196</v>
      </c>
      <c r="E68" s="417" t="s">
        <v>196</v>
      </c>
      <c r="F68" s="418" t="s">
        <v>196</v>
      </c>
      <c r="G68" s="419">
        <v>1943.4</v>
      </c>
    </row>
    <row r="69" spans="1:7" ht="12.75">
      <c r="A69" s="385" t="s">
        <v>214</v>
      </c>
      <c r="B69" s="386">
        <v>7950600</v>
      </c>
      <c r="C69" s="387">
        <v>5</v>
      </c>
      <c r="D69" s="388">
        <v>2</v>
      </c>
      <c r="E69" s="389" t="s">
        <v>196</v>
      </c>
      <c r="F69" s="390" t="s">
        <v>196</v>
      </c>
      <c r="G69" s="391">
        <v>1943.4</v>
      </c>
    </row>
    <row r="70" spans="1:7" ht="12.75">
      <c r="A70" s="392" t="s">
        <v>216</v>
      </c>
      <c r="B70" s="393">
        <v>7950600</v>
      </c>
      <c r="C70" s="394">
        <v>5</v>
      </c>
      <c r="D70" s="395">
        <v>2</v>
      </c>
      <c r="E70" s="396">
        <v>0</v>
      </c>
      <c r="F70" s="397" t="s">
        <v>196</v>
      </c>
      <c r="G70" s="398">
        <v>1943.4</v>
      </c>
    </row>
    <row r="71" spans="1:7" ht="45">
      <c r="A71" s="399" t="s">
        <v>344</v>
      </c>
      <c r="B71" s="400">
        <v>7950600</v>
      </c>
      <c r="C71" s="401">
        <v>5</v>
      </c>
      <c r="D71" s="402">
        <v>2</v>
      </c>
      <c r="E71" s="403" t="s">
        <v>488</v>
      </c>
      <c r="F71" s="404" t="s">
        <v>196</v>
      </c>
      <c r="G71" s="405">
        <v>1943.4</v>
      </c>
    </row>
    <row r="72" spans="1:7" ht="12.75">
      <c r="A72" s="406" t="s">
        <v>345</v>
      </c>
      <c r="B72" s="407">
        <v>7950600</v>
      </c>
      <c r="C72" s="408">
        <v>5</v>
      </c>
      <c r="D72" s="409">
        <v>2</v>
      </c>
      <c r="E72" s="410" t="s">
        <v>488</v>
      </c>
      <c r="F72" s="411">
        <v>40</v>
      </c>
      <c r="G72" s="412">
        <v>1943.4</v>
      </c>
    </row>
    <row r="73" spans="1:7" ht="90">
      <c r="A73" s="413" t="s">
        <v>585</v>
      </c>
      <c r="B73" s="414" t="s">
        <v>196</v>
      </c>
      <c r="C73" s="415" t="s">
        <v>196</v>
      </c>
      <c r="D73" s="416" t="s">
        <v>196</v>
      </c>
      <c r="E73" s="417" t="s">
        <v>196</v>
      </c>
      <c r="F73" s="418" t="s">
        <v>196</v>
      </c>
      <c r="G73" s="419">
        <v>1561.7</v>
      </c>
    </row>
    <row r="74" spans="1:7" ht="12.75">
      <c r="A74" s="385" t="s">
        <v>208</v>
      </c>
      <c r="B74" s="386">
        <v>7950700</v>
      </c>
      <c r="C74" s="387">
        <v>4</v>
      </c>
      <c r="D74" s="388">
        <v>9</v>
      </c>
      <c r="E74" s="389" t="s">
        <v>196</v>
      </c>
      <c r="F74" s="390" t="s">
        <v>196</v>
      </c>
      <c r="G74" s="391">
        <v>780.85</v>
      </c>
    </row>
    <row r="75" spans="1:7" ht="12.75">
      <c r="A75" s="392" t="s">
        <v>211</v>
      </c>
      <c r="B75" s="393">
        <v>7950700</v>
      </c>
      <c r="C75" s="394">
        <v>4</v>
      </c>
      <c r="D75" s="395">
        <v>9</v>
      </c>
      <c r="E75" s="396">
        <v>0</v>
      </c>
      <c r="F75" s="397" t="s">
        <v>196</v>
      </c>
      <c r="G75" s="398">
        <v>780.85</v>
      </c>
    </row>
    <row r="76" spans="1:7" ht="22.5">
      <c r="A76" s="399" t="s">
        <v>346</v>
      </c>
      <c r="B76" s="400">
        <v>7950700</v>
      </c>
      <c r="C76" s="401">
        <v>4</v>
      </c>
      <c r="D76" s="402">
        <v>9</v>
      </c>
      <c r="E76" s="403" t="s">
        <v>486</v>
      </c>
      <c r="F76" s="404" t="s">
        <v>196</v>
      </c>
      <c r="G76" s="405">
        <v>780.85</v>
      </c>
    </row>
    <row r="77" spans="1:7" ht="12.75">
      <c r="A77" s="406" t="s">
        <v>345</v>
      </c>
      <c r="B77" s="407">
        <v>7950700</v>
      </c>
      <c r="C77" s="408">
        <v>4</v>
      </c>
      <c r="D77" s="409">
        <v>9</v>
      </c>
      <c r="E77" s="410" t="s">
        <v>486</v>
      </c>
      <c r="F77" s="411">
        <v>40</v>
      </c>
      <c r="G77" s="412">
        <v>780.85</v>
      </c>
    </row>
    <row r="78" spans="1:7" ht="12.75">
      <c r="A78" s="385" t="s">
        <v>214</v>
      </c>
      <c r="B78" s="386">
        <v>7950700</v>
      </c>
      <c r="C78" s="387">
        <v>5</v>
      </c>
      <c r="D78" s="388">
        <v>0</v>
      </c>
      <c r="E78" s="389" t="s">
        <v>196</v>
      </c>
      <c r="F78" s="390" t="s">
        <v>196</v>
      </c>
      <c r="G78" s="391">
        <v>780.85</v>
      </c>
    </row>
    <row r="79" spans="1:7" ht="12.75">
      <c r="A79" s="392" t="s">
        <v>217</v>
      </c>
      <c r="B79" s="393">
        <v>7950700</v>
      </c>
      <c r="C79" s="394">
        <v>5</v>
      </c>
      <c r="D79" s="395">
        <v>3</v>
      </c>
      <c r="E79" s="396">
        <v>0</v>
      </c>
      <c r="F79" s="397" t="s">
        <v>196</v>
      </c>
      <c r="G79" s="398">
        <v>780.85</v>
      </c>
    </row>
    <row r="80" spans="1:7" ht="22.5">
      <c r="A80" s="399" t="s">
        <v>346</v>
      </c>
      <c r="B80" s="400">
        <v>7950700</v>
      </c>
      <c r="C80" s="401">
        <v>5</v>
      </c>
      <c r="D80" s="402">
        <v>3</v>
      </c>
      <c r="E80" s="403" t="s">
        <v>486</v>
      </c>
      <c r="F80" s="404" t="s">
        <v>196</v>
      </c>
      <c r="G80" s="405">
        <v>780.85</v>
      </c>
    </row>
    <row r="81" spans="1:7" ht="12.75">
      <c r="A81" s="406" t="s">
        <v>345</v>
      </c>
      <c r="B81" s="407">
        <v>7950700</v>
      </c>
      <c r="C81" s="408">
        <v>5</v>
      </c>
      <c r="D81" s="409">
        <v>3</v>
      </c>
      <c r="E81" s="410" t="s">
        <v>486</v>
      </c>
      <c r="F81" s="411">
        <v>40</v>
      </c>
      <c r="G81" s="412">
        <v>780.85</v>
      </c>
    </row>
    <row r="82" spans="1:7" ht="75">
      <c r="A82" s="413" t="s">
        <v>586</v>
      </c>
      <c r="B82" s="414" t="s">
        <v>196</v>
      </c>
      <c r="C82" s="415" t="s">
        <v>196</v>
      </c>
      <c r="D82" s="416" t="s">
        <v>196</v>
      </c>
      <c r="E82" s="417" t="s">
        <v>196</v>
      </c>
      <c r="F82" s="418" t="s">
        <v>196</v>
      </c>
      <c r="G82" s="419">
        <v>12812.46</v>
      </c>
    </row>
    <row r="83" spans="1:7" ht="12.75">
      <c r="A83" s="385" t="s">
        <v>214</v>
      </c>
      <c r="B83" s="386">
        <v>7950800</v>
      </c>
      <c r="C83" s="387">
        <v>5</v>
      </c>
      <c r="D83" s="388">
        <v>2</v>
      </c>
      <c r="E83" s="389" t="s">
        <v>196</v>
      </c>
      <c r="F83" s="390" t="s">
        <v>196</v>
      </c>
      <c r="G83" s="391">
        <v>12812.46</v>
      </c>
    </row>
    <row r="84" spans="1:7" ht="12.75">
      <c r="A84" s="392" t="s">
        <v>216</v>
      </c>
      <c r="B84" s="393">
        <v>7950800</v>
      </c>
      <c r="C84" s="394">
        <v>5</v>
      </c>
      <c r="D84" s="395">
        <v>2</v>
      </c>
      <c r="E84" s="396">
        <v>0</v>
      </c>
      <c r="F84" s="397" t="s">
        <v>196</v>
      </c>
      <c r="G84" s="398">
        <v>12812.46</v>
      </c>
    </row>
    <row r="85" spans="1:7" ht="33.75">
      <c r="A85" s="399" t="s">
        <v>462</v>
      </c>
      <c r="B85" s="400">
        <v>7950800</v>
      </c>
      <c r="C85" s="401">
        <v>5</v>
      </c>
      <c r="D85" s="402">
        <v>2</v>
      </c>
      <c r="E85" s="403" t="s">
        <v>463</v>
      </c>
      <c r="F85" s="404" t="s">
        <v>196</v>
      </c>
      <c r="G85" s="405">
        <v>74.2</v>
      </c>
    </row>
    <row r="86" spans="1:7" ht="12.75">
      <c r="A86" s="406" t="s">
        <v>345</v>
      </c>
      <c r="B86" s="407">
        <v>7950800</v>
      </c>
      <c r="C86" s="408">
        <v>5</v>
      </c>
      <c r="D86" s="409">
        <v>2</v>
      </c>
      <c r="E86" s="410" t="s">
        <v>463</v>
      </c>
      <c r="F86" s="411">
        <v>40</v>
      </c>
      <c r="G86" s="412">
        <v>74.2</v>
      </c>
    </row>
    <row r="87" spans="1:7" ht="22.5">
      <c r="A87" s="399" t="s">
        <v>346</v>
      </c>
      <c r="B87" s="400">
        <v>7950800</v>
      </c>
      <c r="C87" s="401">
        <v>5</v>
      </c>
      <c r="D87" s="402">
        <v>2</v>
      </c>
      <c r="E87" s="403" t="s">
        <v>486</v>
      </c>
      <c r="F87" s="404" t="s">
        <v>196</v>
      </c>
      <c r="G87" s="405">
        <v>12738.26</v>
      </c>
    </row>
    <row r="88" spans="1:7" ht="12.75">
      <c r="A88" s="406" t="s">
        <v>345</v>
      </c>
      <c r="B88" s="407">
        <v>7950800</v>
      </c>
      <c r="C88" s="408">
        <v>5</v>
      </c>
      <c r="D88" s="409">
        <v>2</v>
      </c>
      <c r="E88" s="410" t="s">
        <v>486</v>
      </c>
      <c r="F88" s="411">
        <v>40</v>
      </c>
      <c r="G88" s="412">
        <v>12738.26</v>
      </c>
    </row>
    <row r="89" spans="1:7" ht="105">
      <c r="A89" s="413" t="s">
        <v>587</v>
      </c>
      <c r="B89" s="414" t="s">
        <v>196</v>
      </c>
      <c r="C89" s="415" t="s">
        <v>196</v>
      </c>
      <c r="D89" s="416" t="s">
        <v>196</v>
      </c>
      <c r="E89" s="417" t="s">
        <v>196</v>
      </c>
      <c r="F89" s="418" t="s">
        <v>196</v>
      </c>
      <c r="G89" s="419">
        <v>4785.1</v>
      </c>
    </row>
    <row r="90" spans="1:7" ht="12.75">
      <c r="A90" s="385" t="s">
        <v>214</v>
      </c>
      <c r="B90" s="386">
        <v>7950900</v>
      </c>
      <c r="C90" s="387">
        <v>5</v>
      </c>
      <c r="D90" s="388">
        <v>1</v>
      </c>
      <c r="E90" s="389" t="s">
        <v>196</v>
      </c>
      <c r="F90" s="390" t="s">
        <v>196</v>
      </c>
      <c r="G90" s="391">
        <v>4785.1</v>
      </c>
    </row>
    <row r="91" spans="1:7" ht="12.75">
      <c r="A91" s="392" t="s">
        <v>215</v>
      </c>
      <c r="B91" s="393">
        <v>7950900</v>
      </c>
      <c r="C91" s="394">
        <v>5</v>
      </c>
      <c r="D91" s="395">
        <v>1</v>
      </c>
      <c r="E91" s="396">
        <v>0</v>
      </c>
      <c r="F91" s="397" t="s">
        <v>196</v>
      </c>
      <c r="G91" s="398">
        <v>4785.1</v>
      </c>
    </row>
    <row r="92" spans="1:7" ht="12.75">
      <c r="A92" s="399" t="s">
        <v>625</v>
      </c>
      <c r="B92" s="400">
        <v>7950900</v>
      </c>
      <c r="C92" s="401">
        <v>5</v>
      </c>
      <c r="D92" s="402">
        <v>1</v>
      </c>
      <c r="E92" s="403" t="s">
        <v>626</v>
      </c>
      <c r="F92" s="404" t="s">
        <v>196</v>
      </c>
      <c r="G92" s="405">
        <v>4600</v>
      </c>
    </row>
    <row r="93" spans="1:7" ht="33.75">
      <c r="A93" s="406" t="s">
        <v>97</v>
      </c>
      <c r="B93" s="407">
        <v>7950900</v>
      </c>
      <c r="C93" s="408">
        <v>5</v>
      </c>
      <c r="D93" s="409">
        <v>1</v>
      </c>
      <c r="E93" s="410" t="s">
        <v>626</v>
      </c>
      <c r="F93" s="411">
        <v>70</v>
      </c>
      <c r="G93" s="412">
        <v>4600</v>
      </c>
    </row>
    <row r="94" spans="1:7" ht="45">
      <c r="A94" s="399" t="s">
        <v>344</v>
      </c>
      <c r="B94" s="400">
        <v>7950900</v>
      </c>
      <c r="C94" s="401">
        <v>5</v>
      </c>
      <c r="D94" s="402">
        <v>1</v>
      </c>
      <c r="E94" s="403" t="s">
        <v>488</v>
      </c>
      <c r="F94" s="404" t="s">
        <v>196</v>
      </c>
      <c r="G94" s="405">
        <v>185.1</v>
      </c>
    </row>
    <row r="95" spans="1:7" ht="12.75">
      <c r="A95" s="406" t="s">
        <v>345</v>
      </c>
      <c r="B95" s="407">
        <v>7950900</v>
      </c>
      <c r="C95" s="408">
        <v>5</v>
      </c>
      <c r="D95" s="409">
        <v>1</v>
      </c>
      <c r="E95" s="410" t="s">
        <v>488</v>
      </c>
      <c r="F95" s="411">
        <v>40</v>
      </c>
      <c r="G95" s="412">
        <v>185.1</v>
      </c>
    </row>
    <row r="96" spans="1:7" ht="105">
      <c r="A96" s="413" t="s">
        <v>509</v>
      </c>
      <c r="B96" s="414" t="s">
        <v>196</v>
      </c>
      <c r="C96" s="415" t="s">
        <v>196</v>
      </c>
      <c r="D96" s="416" t="s">
        <v>196</v>
      </c>
      <c r="E96" s="417" t="s">
        <v>196</v>
      </c>
      <c r="F96" s="418" t="s">
        <v>196</v>
      </c>
      <c r="G96" s="419">
        <v>21043.2</v>
      </c>
    </row>
    <row r="97" spans="1:7" ht="12.75">
      <c r="A97" s="385" t="s">
        <v>214</v>
      </c>
      <c r="B97" s="386">
        <v>7952400</v>
      </c>
      <c r="C97" s="387">
        <v>5</v>
      </c>
      <c r="D97" s="388">
        <v>1</v>
      </c>
      <c r="E97" s="389" t="s">
        <v>196</v>
      </c>
      <c r="F97" s="390" t="s">
        <v>196</v>
      </c>
      <c r="G97" s="391">
        <v>16474.85</v>
      </c>
    </row>
    <row r="98" spans="1:7" ht="12.75">
      <c r="A98" s="392" t="s">
        <v>215</v>
      </c>
      <c r="B98" s="393">
        <v>7952400</v>
      </c>
      <c r="C98" s="394">
        <v>5</v>
      </c>
      <c r="D98" s="395">
        <v>1</v>
      </c>
      <c r="E98" s="396">
        <v>0</v>
      </c>
      <c r="F98" s="397" t="s">
        <v>196</v>
      </c>
      <c r="G98" s="398">
        <v>16474.85</v>
      </c>
    </row>
    <row r="99" spans="1:7" ht="22.5">
      <c r="A99" s="399" t="s">
        <v>448</v>
      </c>
      <c r="B99" s="400">
        <v>7952400</v>
      </c>
      <c r="C99" s="401">
        <v>5</v>
      </c>
      <c r="D99" s="402">
        <v>1</v>
      </c>
      <c r="E99" s="403" t="s">
        <v>449</v>
      </c>
      <c r="F99" s="404" t="s">
        <v>196</v>
      </c>
      <c r="G99" s="405">
        <v>16474.85</v>
      </c>
    </row>
    <row r="100" spans="1:7" ht="33.75">
      <c r="A100" s="406" t="s">
        <v>97</v>
      </c>
      <c r="B100" s="407">
        <v>7952400</v>
      </c>
      <c r="C100" s="408">
        <v>5</v>
      </c>
      <c r="D100" s="409">
        <v>1</v>
      </c>
      <c r="E100" s="410" t="s">
        <v>449</v>
      </c>
      <c r="F100" s="411">
        <v>70</v>
      </c>
      <c r="G100" s="412">
        <v>16474.85</v>
      </c>
    </row>
    <row r="101" spans="1:7" ht="12.75">
      <c r="A101" s="385" t="s">
        <v>238</v>
      </c>
      <c r="B101" s="386">
        <v>7952400</v>
      </c>
      <c r="C101" s="387">
        <v>10</v>
      </c>
      <c r="D101" s="388">
        <v>3</v>
      </c>
      <c r="E101" s="389" t="s">
        <v>196</v>
      </c>
      <c r="F101" s="390" t="s">
        <v>196</v>
      </c>
      <c r="G101" s="391">
        <v>4568.35</v>
      </c>
    </row>
    <row r="102" spans="1:7" ht="12.75">
      <c r="A102" s="392" t="s">
        <v>240</v>
      </c>
      <c r="B102" s="393">
        <v>7952400</v>
      </c>
      <c r="C102" s="394">
        <v>10</v>
      </c>
      <c r="D102" s="395">
        <v>3</v>
      </c>
      <c r="E102" s="396">
        <v>0</v>
      </c>
      <c r="F102" s="397" t="s">
        <v>196</v>
      </c>
      <c r="G102" s="398">
        <v>4568.35</v>
      </c>
    </row>
    <row r="103" spans="1:7" ht="12.75">
      <c r="A103" s="399" t="s">
        <v>625</v>
      </c>
      <c r="B103" s="400">
        <v>7952400</v>
      </c>
      <c r="C103" s="401">
        <v>10</v>
      </c>
      <c r="D103" s="402">
        <v>3</v>
      </c>
      <c r="E103" s="403" t="s">
        <v>626</v>
      </c>
      <c r="F103" s="404" t="s">
        <v>196</v>
      </c>
      <c r="G103" s="405">
        <v>4568.35</v>
      </c>
    </row>
    <row r="104" spans="1:7" ht="33.75">
      <c r="A104" s="406" t="s">
        <v>97</v>
      </c>
      <c r="B104" s="407">
        <v>7952400</v>
      </c>
      <c r="C104" s="408">
        <v>10</v>
      </c>
      <c r="D104" s="409">
        <v>3</v>
      </c>
      <c r="E104" s="410" t="s">
        <v>626</v>
      </c>
      <c r="F104" s="411">
        <v>70</v>
      </c>
      <c r="G104" s="412">
        <v>4568.35</v>
      </c>
    </row>
    <row r="105" spans="1:7" ht="135">
      <c r="A105" s="413" t="s">
        <v>528</v>
      </c>
      <c r="B105" s="414" t="s">
        <v>196</v>
      </c>
      <c r="C105" s="415" t="s">
        <v>196</v>
      </c>
      <c r="D105" s="416" t="s">
        <v>196</v>
      </c>
      <c r="E105" s="417" t="s">
        <v>196</v>
      </c>
      <c r="F105" s="418" t="s">
        <v>196</v>
      </c>
      <c r="G105" s="419">
        <v>350</v>
      </c>
    </row>
    <row r="106" spans="1:7" ht="12.75">
      <c r="A106" s="385" t="s">
        <v>220</v>
      </c>
      <c r="B106" s="386">
        <v>7951000</v>
      </c>
      <c r="C106" s="387">
        <v>6</v>
      </c>
      <c r="D106" s="388">
        <v>5</v>
      </c>
      <c r="E106" s="389" t="s">
        <v>196</v>
      </c>
      <c r="F106" s="390" t="s">
        <v>196</v>
      </c>
      <c r="G106" s="391">
        <v>350</v>
      </c>
    </row>
    <row r="107" spans="1:7" ht="22.5">
      <c r="A107" s="392" t="s">
        <v>221</v>
      </c>
      <c r="B107" s="393">
        <v>7951000</v>
      </c>
      <c r="C107" s="394">
        <v>6</v>
      </c>
      <c r="D107" s="395">
        <v>5</v>
      </c>
      <c r="E107" s="396">
        <v>0</v>
      </c>
      <c r="F107" s="397" t="s">
        <v>196</v>
      </c>
      <c r="G107" s="398">
        <v>350</v>
      </c>
    </row>
    <row r="108" spans="1:7" ht="22.5">
      <c r="A108" s="399" t="s">
        <v>448</v>
      </c>
      <c r="B108" s="400">
        <v>7951000</v>
      </c>
      <c r="C108" s="401">
        <v>6</v>
      </c>
      <c r="D108" s="402">
        <v>5</v>
      </c>
      <c r="E108" s="403" t="s">
        <v>449</v>
      </c>
      <c r="F108" s="404" t="s">
        <v>196</v>
      </c>
      <c r="G108" s="405">
        <v>350</v>
      </c>
    </row>
    <row r="109" spans="1:7" ht="12.75">
      <c r="A109" s="406" t="s">
        <v>345</v>
      </c>
      <c r="B109" s="407">
        <v>7951000</v>
      </c>
      <c r="C109" s="408">
        <v>6</v>
      </c>
      <c r="D109" s="409">
        <v>5</v>
      </c>
      <c r="E109" s="410" t="s">
        <v>449</v>
      </c>
      <c r="F109" s="411">
        <v>40</v>
      </c>
      <c r="G109" s="412">
        <v>350</v>
      </c>
    </row>
    <row r="110" spans="1:7" ht="45">
      <c r="A110" s="413" t="s">
        <v>588</v>
      </c>
      <c r="B110" s="414" t="s">
        <v>196</v>
      </c>
      <c r="C110" s="415" t="s">
        <v>196</v>
      </c>
      <c r="D110" s="416" t="s">
        <v>196</v>
      </c>
      <c r="E110" s="417" t="s">
        <v>196</v>
      </c>
      <c r="F110" s="418" t="s">
        <v>196</v>
      </c>
      <c r="G110" s="419">
        <v>40574.048299999995</v>
      </c>
    </row>
    <row r="111" spans="1:7" ht="12.75">
      <c r="A111" s="385" t="s">
        <v>222</v>
      </c>
      <c r="B111" s="386">
        <v>7951101</v>
      </c>
      <c r="C111" s="387">
        <v>7</v>
      </c>
      <c r="D111" s="388">
        <v>0</v>
      </c>
      <c r="E111" s="389" t="s">
        <v>196</v>
      </c>
      <c r="F111" s="390" t="s">
        <v>196</v>
      </c>
      <c r="G111" s="391">
        <v>40574.048299999995</v>
      </c>
    </row>
    <row r="112" spans="1:7" ht="12.75">
      <c r="A112" s="392" t="s">
        <v>223</v>
      </c>
      <c r="B112" s="393">
        <v>7951102</v>
      </c>
      <c r="C112" s="394">
        <v>7</v>
      </c>
      <c r="D112" s="395">
        <v>1</v>
      </c>
      <c r="E112" s="396">
        <v>0</v>
      </c>
      <c r="F112" s="397" t="s">
        <v>196</v>
      </c>
      <c r="G112" s="398">
        <v>25785.9</v>
      </c>
    </row>
    <row r="113" spans="1:7" ht="22.5">
      <c r="A113" s="399" t="s">
        <v>448</v>
      </c>
      <c r="B113" s="400">
        <v>7951103</v>
      </c>
      <c r="C113" s="401">
        <v>7</v>
      </c>
      <c r="D113" s="402">
        <v>1</v>
      </c>
      <c r="E113" s="403" t="s">
        <v>449</v>
      </c>
      <c r="F113" s="404" t="s">
        <v>196</v>
      </c>
      <c r="G113" s="405">
        <v>686.5</v>
      </c>
    </row>
    <row r="114" spans="1:7" ht="22.5">
      <c r="A114" s="406" t="s">
        <v>102</v>
      </c>
      <c r="B114" s="407">
        <v>7951103</v>
      </c>
      <c r="C114" s="408">
        <v>7</v>
      </c>
      <c r="D114" s="409">
        <v>1</v>
      </c>
      <c r="E114" s="410" t="s">
        <v>449</v>
      </c>
      <c r="F114" s="411">
        <v>231</v>
      </c>
      <c r="G114" s="412">
        <v>686.5</v>
      </c>
    </row>
    <row r="115" spans="1:7" ht="45">
      <c r="A115" s="399" t="s">
        <v>344</v>
      </c>
      <c r="B115" s="400">
        <v>7951103</v>
      </c>
      <c r="C115" s="401">
        <v>7</v>
      </c>
      <c r="D115" s="402">
        <v>1</v>
      </c>
      <c r="E115" s="403" t="s">
        <v>488</v>
      </c>
      <c r="F115" s="404" t="s">
        <v>196</v>
      </c>
      <c r="G115" s="405">
        <v>18934.6</v>
      </c>
    </row>
    <row r="116" spans="1:7" ht="12.75">
      <c r="A116" s="406" t="s">
        <v>345</v>
      </c>
      <c r="B116" s="407">
        <v>7951103</v>
      </c>
      <c r="C116" s="408">
        <v>7</v>
      </c>
      <c r="D116" s="409">
        <v>1</v>
      </c>
      <c r="E116" s="410" t="s">
        <v>488</v>
      </c>
      <c r="F116" s="411">
        <v>40</v>
      </c>
      <c r="G116" s="412">
        <v>17836.6</v>
      </c>
    </row>
    <row r="117" spans="1:7" ht="33.75">
      <c r="A117" s="406" t="s">
        <v>97</v>
      </c>
      <c r="B117" s="407">
        <v>7951103</v>
      </c>
      <c r="C117" s="408">
        <v>7</v>
      </c>
      <c r="D117" s="409">
        <v>1</v>
      </c>
      <c r="E117" s="410" t="s">
        <v>488</v>
      </c>
      <c r="F117" s="411">
        <v>70</v>
      </c>
      <c r="G117" s="412">
        <v>1098</v>
      </c>
    </row>
    <row r="118" spans="1:7" ht="22.5">
      <c r="A118" s="399" t="s">
        <v>643</v>
      </c>
      <c r="B118" s="400">
        <v>7951102</v>
      </c>
      <c r="C118" s="401">
        <v>7</v>
      </c>
      <c r="D118" s="402">
        <v>1</v>
      </c>
      <c r="E118" s="403" t="s">
        <v>644</v>
      </c>
      <c r="F118" s="404" t="s">
        <v>196</v>
      </c>
      <c r="G118" s="405">
        <v>6164.8</v>
      </c>
    </row>
    <row r="119" spans="1:7" ht="22.5">
      <c r="A119" s="406" t="s">
        <v>102</v>
      </c>
      <c r="B119" s="407">
        <v>7951102</v>
      </c>
      <c r="C119" s="408">
        <v>7</v>
      </c>
      <c r="D119" s="409">
        <v>1</v>
      </c>
      <c r="E119" s="410" t="s">
        <v>644</v>
      </c>
      <c r="F119" s="411">
        <v>231</v>
      </c>
      <c r="G119" s="412">
        <v>6164.8</v>
      </c>
    </row>
    <row r="120" spans="1:7" ht="12.75">
      <c r="A120" s="392" t="s">
        <v>224</v>
      </c>
      <c r="B120" s="393">
        <v>7951102</v>
      </c>
      <c r="C120" s="394">
        <v>7</v>
      </c>
      <c r="D120" s="395">
        <v>2</v>
      </c>
      <c r="E120" s="396">
        <v>0</v>
      </c>
      <c r="F120" s="397" t="s">
        <v>196</v>
      </c>
      <c r="G120" s="398">
        <v>12307.766800000001</v>
      </c>
    </row>
    <row r="121" spans="1:7" ht="22.5">
      <c r="A121" s="399" t="s">
        <v>346</v>
      </c>
      <c r="B121" s="400">
        <v>7951102</v>
      </c>
      <c r="C121" s="401">
        <v>7</v>
      </c>
      <c r="D121" s="402">
        <v>2</v>
      </c>
      <c r="E121" s="403" t="s">
        <v>486</v>
      </c>
      <c r="F121" s="404" t="s">
        <v>196</v>
      </c>
      <c r="G121" s="405">
        <v>11961.366800000002</v>
      </c>
    </row>
    <row r="122" spans="1:7" ht="22.5">
      <c r="A122" s="406" t="s">
        <v>102</v>
      </c>
      <c r="B122" s="407">
        <v>7951102</v>
      </c>
      <c r="C122" s="408">
        <v>7</v>
      </c>
      <c r="D122" s="409">
        <v>2</v>
      </c>
      <c r="E122" s="410" t="s">
        <v>486</v>
      </c>
      <c r="F122" s="411">
        <v>231</v>
      </c>
      <c r="G122" s="412">
        <v>11961.366800000002</v>
      </c>
    </row>
    <row r="123" spans="1:7" ht="22.5">
      <c r="A123" s="399" t="s">
        <v>643</v>
      </c>
      <c r="B123" s="400">
        <v>7951102</v>
      </c>
      <c r="C123" s="401">
        <v>7</v>
      </c>
      <c r="D123" s="402">
        <v>2</v>
      </c>
      <c r="E123" s="403" t="s">
        <v>644</v>
      </c>
      <c r="F123" s="404" t="s">
        <v>196</v>
      </c>
      <c r="G123" s="405">
        <v>346.4</v>
      </c>
    </row>
    <row r="124" spans="1:7" ht="22.5">
      <c r="A124" s="406" t="s">
        <v>102</v>
      </c>
      <c r="B124" s="407">
        <v>7951102</v>
      </c>
      <c r="C124" s="408">
        <v>7</v>
      </c>
      <c r="D124" s="409">
        <v>2</v>
      </c>
      <c r="E124" s="410" t="s">
        <v>644</v>
      </c>
      <c r="F124" s="411">
        <v>231</v>
      </c>
      <c r="G124" s="412">
        <v>346.4</v>
      </c>
    </row>
    <row r="125" spans="1:7" ht="12.75">
      <c r="A125" s="392" t="s">
        <v>226</v>
      </c>
      <c r="B125" s="393">
        <v>7951101</v>
      </c>
      <c r="C125" s="394">
        <v>7</v>
      </c>
      <c r="D125" s="395">
        <v>9</v>
      </c>
      <c r="E125" s="396">
        <v>0</v>
      </c>
      <c r="F125" s="397" t="s">
        <v>196</v>
      </c>
      <c r="G125" s="398">
        <v>2480.3815</v>
      </c>
    </row>
    <row r="126" spans="1:7" ht="22.5">
      <c r="A126" s="399" t="s">
        <v>444</v>
      </c>
      <c r="B126" s="400">
        <v>7951101</v>
      </c>
      <c r="C126" s="401">
        <v>7</v>
      </c>
      <c r="D126" s="402">
        <v>9</v>
      </c>
      <c r="E126" s="403" t="s">
        <v>445</v>
      </c>
      <c r="F126" s="404" t="s">
        <v>196</v>
      </c>
      <c r="G126" s="405">
        <v>22.5</v>
      </c>
    </row>
    <row r="127" spans="1:7" ht="22.5">
      <c r="A127" s="406" t="s">
        <v>102</v>
      </c>
      <c r="B127" s="407">
        <v>7951101</v>
      </c>
      <c r="C127" s="408">
        <v>7</v>
      </c>
      <c r="D127" s="409">
        <v>9</v>
      </c>
      <c r="E127" s="410" t="s">
        <v>445</v>
      </c>
      <c r="F127" s="411">
        <v>231</v>
      </c>
      <c r="G127" s="412">
        <v>22.5</v>
      </c>
    </row>
    <row r="128" spans="1:7" ht="33.75">
      <c r="A128" s="399" t="s">
        <v>446</v>
      </c>
      <c r="B128" s="400">
        <v>7951101</v>
      </c>
      <c r="C128" s="401">
        <v>7</v>
      </c>
      <c r="D128" s="402">
        <v>9</v>
      </c>
      <c r="E128" s="403" t="s">
        <v>447</v>
      </c>
      <c r="F128" s="404" t="s">
        <v>196</v>
      </c>
      <c r="G128" s="405">
        <v>28</v>
      </c>
    </row>
    <row r="129" spans="1:7" ht="22.5">
      <c r="A129" s="406" t="s">
        <v>102</v>
      </c>
      <c r="B129" s="407">
        <v>7951101</v>
      </c>
      <c r="C129" s="408">
        <v>7</v>
      </c>
      <c r="D129" s="409">
        <v>9</v>
      </c>
      <c r="E129" s="410" t="s">
        <v>447</v>
      </c>
      <c r="F129" s="411">
        <v>231</v>
      </c>
      <c r="G129" s="412">
        <v>28</v>
      </c>
    </row>
    <row r="130" spans="1:7" ht="22.5">
      <c r="A130" s="399" t="s">
        <v>448</v>
      </c>
      <c r="B130" s="400">
        <v>7951101</v>
      </c>
      <c r="C130" s="401">
        <v>7</v>
      </c>
      <c r="D130" s="402">
        <v>9</v>
      </c>
      <c r="E130" s="403" t="s">
        <v>449</v>
      </c>
      <c r="F130" s="404" t="s">
        <v>196</v>
      </c>
      <c r="G130" s="405">
        <v>1113.1815</v>
      </c>
    </row>
    <row r="131" spans="1:7" ht="22.5">
      <c r="A131" s="406" t="s">
        <v>102</v>
      </c>
      <c r="B131" s="407">
        <v>7951101</v>
      </c>
      <c r="C131" s="408">
        <v>7</v>
      </c>
      <c r="D131" s="409">
        <v>9</v>
      </c>
      <c r="E131" s="410" t="s">
        <v>449</v>
      </c>
      <c r="F131" s="411">
        <v>231</v>
      </c>
      <c r="G131" s="412">
        <v>1113.1815</v>
      </c>
    </row>
    <row r="132" spans="1:7" ht="22.5">
      <c r="A132" s="399" t="s">
        <v>346</v>
      </c>
      <c r="B132" s="400">
        <v>7951101</v>
      </c>
      <c r="C132" s="401">
        <v>7</v>
      </c>
      <c r="D132" s="402">
        <v>9</v>
      </c>
      <c r="E132" s="403" t="s">
        <v>486</v>
      </c>
      <c r="F132" s="404" t="s">
        <v>196</v>
      </c>
      <c r="G132" s="405">
        <v>687.9</v>
      </c>
    </row>
    <row r="133" spans="1:7" ht="22.5">
      <c r="A133" s="406" t="s">
        <v>102</v>
      </c>
      <c r="B133" s="407">
        <v>7951101</v>
      </c>
      <c r="C133" s="408">
        <v>7</v>
      </c>
      <c r="D133" s="409">
        <v>9</v>
      </c>
      <c r="E133" s="410" t="s">
        <v>486</v>
      </c>
      <c r="F133" s="411">
        <v>231</v>
      </c>
      <c r="G133" s="412">
        <v>687.9</v>
      </c>
    </row>
    <row r="134" spans="1:7" ht="22.5">
      <c r="A134" s="399" t="s">
        <v>643</v>
      </c>
      <c r="B134" s="400">
        <v>7951101</v>
      </c>
      <c r="C134" s="401">
        <v>7</v>
      </c>
      <c r="D134" s="402">
        <v>9</v>
      </c>
      <c r="E134" s="403" t="s">
        <v>644</v>
      </c>
      <c r="F134" s="404" t="s">
        <v>196</v>
      </c>
      <c r="G134" s="405">
        <v>628.8</v>
      </c>
    </row>
    <row r="135" spans="1:7" ht="22.5">
      <c r="A135" s="406" t="s">
        <v>102</v>
      </c>
      <c r="B135" s="407">
        <v>7951101</v>
      </c>
      <c r="C135" s="408">
        <v>7</v>
      </c>
      <c r="D135" s="409">
        <v>9</v>
      </c>
      <c r="E135" s="410" t="s">
        <v>644</v>
      </c>
      <c r="F135" s="411">
        <v>231</v>
      </c>
      <c r="G135" s="412">
        <v>628.8</v>
      </c>
    </row>
    <row r="136" spans="1:7" ht="90">
      <c r="A136" s="413" t="s">
        <v>14</v>
      </c>
      <c r="B136" s="414" t="s">
        <v>196</v>
      </c>
      <c r="C136" s="415" t="s">
        <v>196</v>
      </c>
      <c r="D136" s="416" t="s">
        <v>196</v>
      </c>
      <c r="E136" s="417" t="s">
        <v>196</v>
      </c>
      <c r="F136" s="418" t="s">
        <v>196</v>
      </c>
      <c r="G136" s="419">
        <v>8828</v>
      </c>
    </row>
    <row r="137" spans="1:7" ht="12.75">
      <c r="A137" s="385" t="s">
        <v>222</v>
      </c>
      <c r="B137" s="386">
        <v>7952100</v>
      </c>
      <c r="C137" s="387">
        <v>7</v>
      </c>
      <c r="D137" s="388">
        <v>7</v>
      </c>
      <c r="E137" s="389" t="s">
        <v>196</v>
      </c>
      <c r="F137" s="390" t="s">
        <v>196</v>
      </c>
      <c r="G137" s="391">
        <v>8828</v>
      </c>
    </row>
    <row r="138" spans="1:7" ht="22.5">
      <c r="A138" s="392" t="s">
        <v>225</v>
      </c>
      <c r="B138" s="393">
        <v>7952100</v>
      </c>
      <c r="C138" s="394">
        <v>7</v>
      </c>
      <c r="D138" s="395">
        <v>7</v>
      </c>
      <c r="E138" s="396">
        <v>0</v>
      </c>
      <c r="F138" s="397" t="s">
        <v>196</v>
      </c>
      <c r="G138" s="398">
        <v>8828</v>
      </c>
    </row>
    <row r="139" spans="1:7" ht="22.5">
      <c r="A139" s="399" t="s">
        <v>444</v>
      </c>
      <c r="B139" s="400">
        <v>7952100</v>
      </c>
      <c r="C139" s="401">
        <v>7</v>
      </c>
      <c r="D139" s="402">
        <v>7</v>
      </c>
      <c r="E139" s="403" t="s">
        <v>445</v>
      </c>
      <c r="F139" s="404" t="s">
        <v>196</v>
      </c>
      <c r="G139" s="405">
        <v>22.5</v>
      </c>
    </row>
    <row r="140" spans="1:7" ht="22.5">
      <c r="A140" s="406" t="s">
        <v>102</v>
      </c>
      <c r="B140" s="407">
        <v>7952100</v>
      </c>
      <c r="C140" s="408">
        <v>7</v>
      </c>
      <c r="D140" s="409">
        <v>7</v>
      </c>
      <c r="E140" s="410" t="s">
        <v>445</v>
      </c>
      <c r="F140" s="411">
        <v>231</v>
      </c>
      <c r="G140" s="412">
        <v>22.5</v>
      </c>
    </row>
    <row r="141" spans="1:7" ht="33.75">
      <c r="A141" s="399" t="s">
        <v>446</v>
      </c>
      <c r="B141" s="400">
        <v>7952100</v>
      </c>
      <c r="C141" s="401">
        <v>7</v>
      </c>
      <c r="D141" s="402">
        <v>7</v>
      </c>
      <c r="E141" s="403" t="s">
        <v>447</v>
      </c>
      <c r="F141" s="404" t="s">
        <v>196</v>
      </c>
      <c r="G141" s="405">
        <v>26</v>
      </c>
    </row>
    <row r="142" spans="1:7" ht="22.5">
      <c r="A142" s="406" t="s">
        <v>102</v>
      </c>
      <c r="B142" s="407">
        <v>7952100</v>
      </c>
      <c r="C142" s="408">
        <v>7</v>
      </c>
      <c r="D142" s="409">
        <v>7</v>
      </c>
      <c r="E142" s="410" t="s">
        <v>447</v>
      </c>
      <c r="F142" s="411">
        <v>231</v>
      </c>
      <c r="G142" s="412">
        <v>26</v>
      </c>
    </row>
    <row r="143" spans="1:7" ht="22.5">
      <c r="A143" s="399" t="s">
        <v>448</v>
      </c>
      <c r="B143" s="400">
        <v>7952100</v>
      </c>
      <c r="C143" s="401">
        <v>7</v>
      </c>
      <c r="D143" s="402">
        <v>7</v>
      </c>
      <c r="E143" s="403" t="s">
        <v>449</v>
      </c>
      <c r="F143" s="404" t="s">
        <v>196</v>
      </c>
      <c r="G143" s="405">
        <v>4327.5</v>
      </c>
    </row>
    <row r="144" spans="1:7" ht="22.5">
      <c r="A144" s="406" t="s">
        <v>102</v>
      </c>
      <c r="B144" s="407">
        <v>7952100</v>
      </c>
      <c r="C144" s="408">
        <v>7</v>
      </c>
      <c r="D144" s="409">
        <v>7</v>
      </c>
      <c r="E144" s="410" t="s">
        <v>449</v>
      </c>
      <c r="F144" s="411">
        <v>231</v>
      </c>
      <c r="G144" s="412">
        <v>2429.6</v>
      </c>
    </row>
    <row r="145" spans="1:7" ht="22.5">
      <c r="A145" s="406" t="s">
        <v>163</v>
      </c>
      <c r="B145" s="407">
        <v>7952100</v>
      </c>
      <c r="C145" s="408">
        <v>7</v>
      </c>
      <c r="D145" s="409">
        <v>7</v>
      </c>
      <c r="E145" s="410" t="s">
        <v>449</v>
      </c>
      <c r="F145" s="411">
        <v>241</v>
      </c>
      <c r="G145" s="412">
        <v>72</v>
      </c>
    </row>
    <row r="146" spans="1:7" ht="22.5">
      <c r="A146" s="406" t="s">
        <v>133</v>
      </c>
      <c r="B146" s="407">
        <v>7952100</v>
      </c>
      <c r="C146" s="408">
        <v>7</v>
      </c>
      <c r="D146" s="409">
        <v>7</v>
      </c>
      <c r="E146" s="410" t="s">
        <v>449</v>
      </c>
      <c r="F146" s="411">
        <v>271</v>
      </c>
      <c r="G146" s="412">
        <v>1825.9</v>
      </c>
    </row>
    <row r="147" spans="1:7" ht="22.5">
      <c r="A147" s="399" t="s">
        <v>346</v>
      </c>
      <c r="B147" s="400">
        <v>7952100</v>
      </c>
      <c r="C147" s="401">
        <v>7</v>
      </c>
      <c r="D147" s="402">
        <v>7</v>
      </c>
      <c r="E147" s="403" t="s">
        <v>486</v>
      </c>
      <c r="F147" s="404" t="s">
        <v>196</v>
      </c>
      <c r="G147" s="405">
        <v>3058</v>
      </c>
    </row>
    <row r="148" spans="1:7" ht="22.5">
      <c r="A148" s="406" t="s">
        <v>102</v>
      </c>
      <c r="B148" s="407">
        <v>7952100</v>
      </c>
      <c r="C148" s="408">
        <v>7</v>
      </c>
      <c r="D148" s="409">
        <v>7</v>
      </c>
      <c r="E148" s="410" t="s">
        <v>486</v>
      </c>
      <c r="F148" s="411">
        <v>231</v>
      </c>
      <c r="G148" s="412">
        <v>3058</v>
      </c>
    </row>
    <row r="149" spans="1:7" ht="22.5">
      <c r="A149" s="399" t="s">
        <v>643</v>
      </c>
      <c r="B149" s="400">
        <v>7952100</v>
      </c>
      <c r="C149" s="401">
        <v>7</v>
      </c>
      <c r="D149" s="402">
        <v>7</v>
      </c>
      <c r="E149" s="403" t="s">
        <v>644</v>
      </c>
      <c r="F149" s="404" t="s">
        <v>196</v>
      </c>
      <c r="G149" s="405">
        <v>1394</v>
      </c>
    </row>
    <row r="150" spans="1:7" ht="22.5">
      <c r="A150" s="406" t="s">
        <v>102</v>
      </c>
      <c r="B150" s="407">
        <v>7952100</v>
      </c>
      <c r="C150" s="408">
        <v>7</v>
      </c>
      <c r="D150" s="409">
        <v>7</v>
      </c>
      <c r="E150" s="410" t="s">
        <v>644</v>
      </c>
      <c r="F150" s="411">
        <v>231</v>
      </c>
      <c r="G150" s="412">
        <v>505</v>
      </c>
    </row>
    <row r="151" spans="1:7" ht="22.5">
      <c r="A151" s="406" t="s">
        <v>163</v>
      </c>
      <c r="B151" s="407">
        <v>7952100</v>
      </c>
      <c r="C151" s="408">
        <v>7</v>
      </c>
      <c r="D151" s="409">
        <v>7</v>
      </c>
      <c r="E151" s="410" t="s">
        <v>644</v>
      </c>
      <c r="F151" s="411">
        <v>241</v>
      </c>
      <c r="G151" s="412">
        <v>150</v>
      </c>
    </row>
    <row r="152" spans="1:7" ht="22.5">
      <c r="A152" s="406" t="s">
        <v>133</v>
      </c>
      <c r="B152" s="407">
        <v>7952100</v>
      </c>
      <c r="C152" s="408">
        <v>7</v>
      </c>
      <c r="D152" s="409">
        <v>7</v>
      </c>
      <c r="E152" s="410" t="s">
        <v>644</v>
      </c>
      <c r="F152" s="411">
        <v>271</v>
      </c>
      <c r="G152" s="412">
        <v>739</v>
      </c>
    </row>
    <row r="153" spans="1:7" ht="90">
      <c r="A153" s="413" t="s">
        <v>465</v>
      </c>
      <c r="B153" s="414" t="s">
        <v>196</v>
      </c>
      <c r="C153" s="415" t="s">
        <v>196</v>
      </c>
      <c r="D153" s="416" t="s">
        <v>196</v>
      </c>
      <c r="E153" s="417" t="s">
        <v>196</v>
      </c>
      <c r="F153" s="418" t="s">
        <v>196</v>
      </c>
      <c r="G153" s="419">
        <v>677</v>
      </c>
    </row>
    <row r="154" spans="1:7" ht="12.75">
      <c r="A154" s="385" t="s">
        <v>197</v>
      </c>
      <c r="B154" s="386">
        <v>7951200</v>
      </c>
      <c r="C154" s="387">
        <v>1</v>
      </c>
      <c r="D154" s="388">
        <v>0</v>
      </c>
      <c r="E154" s="389" t="s">
        <v>196</v>
      </c>
      <c r="F154" s="390" t="s">
        <v>196</v>
      </c>
      <c r="G154" s="391">
        <v>677</v>
      </c>
    </row>
    <row r="155" spans="1:7" ht="12.75">
      <c r="A155" s="392" t="s">
        <v>203</v>
      </c>
      <c r="B155" s="393">
        <v>7951200</v>
      </c>
      <c r="C155" s="394">
        <v>1</v>
      </c>
      <c r="D155" s="395">
        <v>13</v>
      </c>
      <c r="E155" s="396">
        <v>0</v>
      </c>
      <c r="F155" s="397" t="s">
        <v>196</v>
      </c>
      <c r="G155" s="398">
        <v>677</v>
      </c>
    </row>
    <row r="156" spans="1:7" ht="22.5">
      <c r="A156" s="399" t="s">
        <v>448</v>
      </c>
      <c r="B156" s="400">
        <v>7951200</v>
      </c>
      <c r="C156" s="401">
        <v>1</v>
      </c>
      <c r="D156" s="402">
        <v>13</v>
      </c>
      <c r="E156" s="403" t="s">
        <v>449</v>
      </c>
      <c r="F156" s="404" t="s">
        <v>196</v>
      </c>
      <c r="G156" s="405">
        <v>677</v>
      </c>
    </row>
    <row r="157" spans="1:7" ht="12.75">
      <c r="A157" s="406" t="s">
        <v>345</v>
      </c>
      <c r="B157" s="407">
        <v>7951200</v>
      </c>
      <c r="C157" s="408">
        <v>1</v>
      </c>
      <c r="D157" s="409">
        <v>13</v>
      </c>
      <c r="E157" s="410" t="s">
        <v>449</v>
      </c>
      <c r="F157" s="411">
        <v>40</v>
      </c>
      <c r="G157" s="412">
        <v>677</v>
      </c>
    </row>
    <row r="158" spans="1:7" ht="60">
      <c r="A158" s="413" t="s">
        <v>589</v>
      </c>
      <c r="B158" s="414" t="s">
        <v>196</v>
      </c>
      <c r="C158" s="415" t="s">
        <v>196</v>
      </c>
      <c r="D158" s="416" t="s">
        <v>196</v>
      </c>
      <c r="E158" s="417" t="s">
        <v>196</v>
      </c>
      <c r="F158" s="418" t="s">
        <v>196</v>
      </c>
      <c r="G158" s="419">
        <v>6737.18</v>
      </c>
    </row>
    <row r="159" spans="1:7" ht="12.75">
      <c r="A159" s="385" t="s">
        <v>227</v>
      </c>
      <c r="B159" s="386">
        <v>7951300</v>
      </c>
      <c r="C159" s="387">
        <v>8</v>
      </c>
      <c r="D159" s="388">
        <v>0</v>
      </c>
      <c r="E159" s="389" t="s">
        <v>196</v>
      </c>
      <c r="F159" s="390" t="s">
        <v>196</v>
      </c>
      <c r="G159" s="391">
        <v>6737.18</v>
      </c>
    </row>
    <row r="160" spans="1:7" ht="12.75">
      <c r="A160" s="392" t="s">
        <v>228</v>
      </c>
      <c r="B160" s="393">
        <v>7951300</v>
      </c>
      <c r="C160" s="394">
        <v>8</v>
      </c>
      <c r="D160" s="395">
        <v>1</v>
      </c>
      <c r="E160" s="396">
        <v>0</v>
      </c>
      <c r="F160" s="397" t="s">
        <v>196</v>
      </c>
      <c r="G160" s="398">
        <v>1487</v>
      </c>
    </row>
    <row r="161" spans="1:7" ht="22.5">
      <c r="A161" s="399" t="s">
        <v>643</v>
      </c>
      <c r="B161" s="400">
        <v>7951300</v>
      </c>
      <c r="C161" s="401">
        <v>8</v>
      </c>
      <c r="D161" s="402">
        <v>1</v>
      </c>
      <c r="E161" s="403" t="s">
        <v>644</v>
      </c>
      <c r="F161" s="404" t="s">
        <v>196</v>
      </c>
      <c r="G161" s="405">
        <v>1487</v>
      </c>
    </row>
    <row r="162" spans="1:7" ht="22.5">
      <c r="A162" s="406" t="s">
        <v>163</v>
      </c>
      <c r="B162" s="407">
        <v>7951300</v>
      </c>
      <c r="C162" s="408">
        <v>8</v>
      </c>
      <c r="D162" s="409">
        <v>1</v>
      </c>
      <c r="E162" s="410" t="s">
        <v>644</v>
      </c>
      <c r="F162" s="411">
        <v>241</v>
      </c>
      <c r="G162" s="412">
        <v>1487</v>
      </c>
    </row>
    <row r="163" spans="1:7" ht="22.5">
      <c r="A163" s="392" t="s">
        <v>229</v>
      </c>
      <c r="B163" s="393">
        <v>7951300</v>
      </c>
      <c r="C163" s="394">
        <v>8</v>
      </c>
      <c r="D163" s="395">
        <v>4</v>
      </c>
      <c r="E163" s="396">
        <v>0</v>
      </c>
      <c r="F163" s="397" t="s">
        <v>196</v>
      </c>
      <c r="G163" s="398">
        <v>5250.18</v>
      </c>
    </row>
    <row r="164" spans="1:7" ht="22.5">
      <c r="A164" s="399" t="s">
        <v>346</v>
      </c>
      <c r="B164" s="400">
        <v>7951300</v>
      </c>
      <c r="C164" s="401">
        <v>8</v>
      </c>
      <c r="D164" s="402">
        <v>4</v>
      </c>
      <c r="E164" s="403" t="s">
        <v>486</v>
      </c>
      <c r="F164" s="404" t="s">
        <v>196</v>
      </c>
      <c r="G164" s="405">
        <v>501.9</v>
      </c>
    </row>
    <row r="165" spans="1:7" ht="22.5">
      <c r="A165" s="406" t="s">
        <v>163</v>
      </c>
      <c r="B165" s="407">
        <v>7951300</v>
      </c>
      <c r="C165" s="408">
        <v>8</v>
      </c>
      <c r="D165" s="409">
        <v>4</v>
      </c>
      <c r="E165" s="410" t="s">
        <v>486</v>
      </c>
      <c r="F165" s="411">
        <v>241</v>
      </c>
      <c r="G165" s="412">
        <v>501.9</v>
      </c>
    </row>
    <row r="166" spans="1:7" ht="22.5">
      <c r="A166" s="399" t="s">
        <v>643</v>
      </c>
      <c r="B166" s="400">
        <v>7951300</v>
      </c>
      <c r="C166" s="401">
        <v>8</v>
      </c>
      <c r="D166" s="402">
        <v>4</v>
      </c>
      <c r="E166" s="403" t="s">
        <v>644</v>
      </c>
      <c r="F166" s="404" t="s">
        <v>196</v>
      </c>
      <c r="G166" s="405">
        <v>4748.28</v>
      </c>
    </row>
    <row r="167" spans="1:7" ht="22.5">
      <c r="A167" s="406" t="s">
        <v>163</v>
      </c>
      <c r="B167" s="407">
        <v>7951300</v>
      </c>
      <c r="C167" s="408">
        <v>8</v>
      </c>
      <c r="D167" s="409">
        <v>4</v>
      </c>
      <c r="E167" s="410" t="s">
        <v>644</v>
      </c>
      <c r="F167" s="411">
        <v>241</v>
      </c>
      <c r="G167" s="412">
        <v>4748.28</v>
      </c>
    </row>
    <row r="168" spans="1:7" ht="120">
      <c r="A168" s="413" t="s">
        <v>590</v>
      </c>
      <c r="B168" s="414" t="s">
        <v>196</v>
      </c>
      <c r="C168" s="415" t="s">
        <v>196</v>
      </c>
      <c r="D168" s="416" t="s">
        <v>196</v>
      </c>
      <c r="E168" s="417" t="s">
        <v>196</v>
      </c>
      <c r="F168" s="418" t="s">
        <v>196</v>
      </c>
      <c r="G168" s="419">
        <v>565</v>
      </c>
    </row>
    <row r="169" spans="1:7" ht="12.75">
      <c r="A169" s="385" t="s">
        <v>222</v>
      </c>
      <c r="B169" s="386">
        <v>7952600</v>
      </c>
      <c r="C169" s="387">
        <v>7</v>
      </c>
      <c r="D169" s="388">
        <v>9</v>
      </c>
      <c r="E169" s="389" t="s">
        <v>196</v>
      </c>
      <c r="F169" s="390" t="s">
        <v>196</v>
      </c>
      <c r="G169" s="391">
        <v>200</v>
      </c>
    </row>
    <row r="170" spans="1:7" ht="12.75">
      <c r="A170" s="392" t="s">
        <v>226</v>
      </c>
      <c r="B170" s="393">
        <v>7952600</v>
      </c>
      <c r="C170" s="394">
        <v>7</v>
      </c>
      <c r="D170" s="395">
        <v>9</v>
      </c>
      <c r="E170" s="396">
        <v>0</v>
      </c>
      <c r="F170" s="397" t="s">
        <v>196</v>
      </c>
      <c r="G170" s="398">
        <v>200</v>
      </c>
    </row>
    <row r="171" spans="1:7" ht="22.5">
      <c r="A171" s="399" t="s">
        <v>346</v>
      </c>
      <c r="B171" s="400">
        <v>7952600</v>
      </c>
      <c r="C171" s="401">
        <v>7</v>
      </c>
      <c r="D171" s="402">
        <v>9</v>
      </c>
      <c r="E171" s="403" t="s">
        <v>486</v>
      </c>
      <c r="F171" s="404" t="s">
        <v>196</v>
      </c>
      <c r="G171" s="405">
        <v>120</v>
      </c>
    </row>
    <row r="172" spans="1:7" ht="22.5">
      <c r="A172" s="406" t="s">
        <v>102</v>
      </c>
      <c r="B172" s="407">
        <v>7952600</v>
      </c>
      <c r="C172" s="408">
        <v>7</v>
      </c>
      <c r="D172" s="409">
        <v>9</v>
      </c>
      <c r="E172" s="410" t="s">
        <v>486</v>
      </c>
      <c r="F172" s="411">
        <v>231</v>
      </c>
      <c r="G172" s="412">
        <v>120</v>
      </c>
    </row>
    <row r="173" spans="1:7" ht="22.5">
      <c r="A173" s="399" t="s">
        <v>643</v>
      </c>
      <c r="B173" s="400">
        <v>7952600</v>
      </c>
      <c r="C173" s="401">
        <v>7</v>
      </c>
      <c r="D173" s="402">
        <v>9</v>
      </c>
      <c r="E173" s="403" t="s">
        <v>644</v>
      </c>
      <c r="F173" s="404" t="s">
        <v>196</v>
      </c>
      <c r="G173" s="405">
        <v>80</v>
      </c>
    </row>
    <row r="174" spans="1:7" ht="22.5">
      <c r="A174" s="406" t="s">
        <v>102</v>
      </c>
      <c r="B174" s="407">
        <v>7952600</v>
      </c>
      <c r="C174" s="408">
        <v>7</v>
      </c>
      <c r="D174" s="409">
        <v>9</v>
      </c>
      <c r="E174" s="410" t="s">
        <v>644</v>
      </c>
      <c r="F174" s="411">
        <v>231</v>
      </c>
      <c r="G174" s="412">
        <v>80</v>
      </c>
    </row>
    <row r="175" spans="1:7" ht="12.75">
      <c r="A175" s="385" t="s">
        <v>227</v>
      </c>
      <c r="B175" s="386">
        <v>7952600</v>
      </c>
      <c r="C175" s="387">
        <v>8</v>
      </c>
      <c r="D175" s="388">
        <v>4</v>
      </c>
      <c r="E175" s="389" t="s">
        <v>196</v>
      </c>
      <c r="F175" s="390" t="s">
        <v>196</v>
      </c>
      <c r="G175" s="391">
        <v>260</v>
      </c>
    </row>
    <row r="176" spans="1:7" ht="22.5">
      <c r="A176" s="392" t="s">
        <v>229</v>
      </c>
      <c r="B176" s="393">
        <v>7952600</v>
      </c>
      <c r="C176" s="394">
        <v>8</v>
      </c>
      <c r="D176" s="395">
        <v>4</v>
      </c>
      <c r="E176" s="396">
        <v>0</v>
      </c>
      <c r="F176" s="397" t="s">
        <v>196</v>
      </c>
      <c r="G176" s="398">
        <v>260</v>
      </c>
    </row>
    <row r="177" spans="1:7" ht="22.5">
      <c r="A177" s="399" t="s">
        <v>643</v>
      </c>
      <c r="B177" s="400">
        <v>7952600</v>
      </c>
      <c r="C177" s="401">
        <v>8</v>
      </c>
      <c r="D177" s="402">
        <v>4</v>
      </c>
      <c r="E177" s="403" t="s">
        <v>644</v>
      </c>
      <c r="F177" s="404" t="s">
        <v>196</v>
      </c>
      <c r="G177" s="405">
        <v>260</v>
      </c>
    </row>
    <row r="178" spans="1:7" ht="22.5">
      <c r="A178" s="406" t="s">
        <v>163</v>
      </c>
      <c r="B178" s="407">
        <v>7952600</v>
      </c>
      <c r="C178" s="408">
        <v>8</v>
      </c>
      <c r="D178" s="409">
        <v>4</v>
      </c>
      <c r="E178" s="410" t="s">
        <v>644</v>
      </c>
      <c r="F178" s="411">
        <v>241</v>
      </c>
      <c r="G178" s="412">
        <v>260</v>
      </c>
    </row>
    <row r="179" spans="1:7" ht="12.75">
      <c r="A179" s="385" t="s">
        <v>247</v>
      </c>
      <c r="B179" s="386">
        <v>7952600</v>
      </c>
      <c r="C179" s="387">
        <v>12</v>
      </c>
      <c r="D179" s="388">
        <v>4</v>
      </c>
      <c r="E179" s="389" t="s">
        <v>196</v>
      </c>
      <c r="F179" s="390" t="s">
        <v>196</v>
      </c>
      <c r="G179" s="391">
        <v>105</v>
      </c>
    </row>
    <row r="180" spans="1:7" ht="22.5">
      <c r="A180" s="392" t="s">
        <v>249</v>
      </c>
      <c r="B180" s="393">
        <v>7952600</v>
      </c>
      <c r="C180" s="394">
        <v>12</v>
      </c>
      <c r="D180" s="395">
        <v>4</v>
      </c>
      <c r="E180" s="396">
        <v>0</v>
      </c>
      <c r="F180" s="397" t="s">
        <v>196</v>
      </c>
      <c r="G180" s="398">
        <v>105</v>
      </c>
    </row>
    <row r="181" spans="1:7" ht="22.5">
      <c r="A181" s="399" t="s">
        <v>448</v>
      </c>
      <c r="B181" s="400">
        <v>7952600</v>
      </c>
      <c r="C181" s="401">
        <v>12</v>
      </c>
      <c r="D181" s="402">
        <v>4</v>
      </c>
      <c r="E181" s="403" t="s">
        <v>449</v>
      </c>
      <c r="F181" s="404" t="s">
        <v>196</v>
      </c>
      <c r="G181" s="405">
        <v>105</v>
      </c>
    </row>
    <row r="182" spans="1:7" ht="12.75">
      <c r="A182" s="406" t="s">
        <v>345</v>
      </c>
      <c r="B182" s="407">
        <v>7952600</v>
      </c>
      <c r="C182" s="408">
        <v>12</v>
      </c>
      <c r="D182" s="409">
        <v>4</v>
      </c>
      <c r="E182" s="410" t="s">
        <v>449</v>
      </c>
      <c r="F182" s="411">
        <v>40</v>
      </c>
      <c r="G182" s="412">
        <v>105</v>
      </c>
    </row>
    <row r="183" spans="1:7" ht="75">
      <c r="A183" s="413" t="s">
        <v>591</v>
      </c>
      <c r="B183" s="414" t="s">
        <v>196</v>
      </c>
      <c r="C183" s="415" t="s">
        <v>196</v>
      </c>
      <c r="D183" s="416" t="s">
        <v>196</v>
      </c>
      <c r="E183" s="417" t="s">
        <v>196</v>
      </c>
      <c r="F183" s="418" t="s">
        <v>196</v>
      </c>
      <c r="G183" s="419">
        <v>38591.4</v>
      </c>
    </row>
    <row r="184" spans="1:7" ht="12.75">
      <c r="A184" s="385" t="s">
        <v>230</v>
      </c>
      <c r="B184" s="386">
        <v>7951400</v>
      </c>
      <c r="C184" s="387">
        <v>9</v>
      </c>
      <c r="D184" s="388">
        <v>9</v>
      </c>
      <c r="E184" s="389" t="s">
        <v>196</v>
      </c>
      <c r="F184" s="390" t="s">
        <v>196</v>
      </c>
      <c r="G184" s="391">
        <v>38591.4</v>
      </c>
    </row>
    <row r="185" spans="1:7" ht="22.5">
      <c r="A185" s="392" t="s">
        <v>237</v>
      </c>
      <c r="B185" s="393">
        <v>7951400</v>
      </c>
      <c r="C185" s="394">
        <v>9</v>
      </c>
      <c r="D185" s="395">
        <v>9</v>
      </c>
      <c r="E185" s="396">
        <v>0</v>
      </c>
      <c r="F185" s="397" t="s">
        <v>196</v>
      </c>
      <c r="G185" s="398">
        <v>38591.4</v>
      </c>
    </row>
    <row r="186" spans="1:7" ht="33.75">
      <c r="A186" s="399" t="s">
        <v>462</v>
      </c>
      <c r="B186" s="400">
        <v>7951400</v>
      </c>
      <c r="C186" s="401">
        <v>9</v>
      </c>
      <c r="D186" s="402">
        <v>9</v>
      </c>
      <c r="E186" s="403" t="s">
        <v>463</v>
      </c>
      <c r="F186" s="404" t="s">
        <v>196</v>
      </c>
      <c r="G186" s="405">
        <v>4426.1</v>
      </c>
    </row>
    <row r="187" spans="1:7" ht="12.75">
      <c r="A187" s="406" t="s">
        <v>345</v>
      </c>
      <c r="B187" s="407">
        <v>7951400</v>
      </c>
      <c r="C187" s="408">
        <v>9</v>
      </c>
      <c r="D187" s="409">
        <v>9</v>
      </c>
      <c r="E187" s="410" t="s">
        <v>463</v>
      </c>
      <c r="F187" s="411">
        <v>40</v>
      </c>
      <c r="G187" s="412">
        <v>4426.1</v>
      </c>
    </row>
    <row r="188" spans="1:7" ht="45">
      <c r="A188" s="399" t="s">
        <v>344</v>
      </c>
      <c r="B188" s="400">
        <v>7951400</v>
      </c>
      <c r="C188" s="401">
        <v>9</v>
      </c>
      <c r="D188" s="402">
        <v>9</v>
      </c>
      <c r="E188" s="403" t="s">
        <v>488</v>
      </c>
      <c r="F188" s="404" t="s">
        <v>196</v>
      </c>
      <c r="G188" s="405">
        <v>8472.3</v>
      </c>
    </row>
    <row r="189" spans="1:7" ht="12.75">
      <c r="A189" s="406" t="s">
        <v>345</v>
      </c>
      <c r="B189" s="407">
        <v>7951400</v>
      </c>
      <c r="C189" s="408">
        <v>9</v>
      </c>
      <c r="D189" s="409">
        <v>9</v>
      </c>
      <c r="E189" s="410" t="s">
        <v>488</v>
      </c>
      <c r="F189" s="411">
        <v>40</v>
      </c>
      <c r="G189" s="412">
        <v>8472.3</v>
      </c>
    </row>
    <row r="190" spans="1:7" ht="22.5">
      <c r="A190" s="399" t="s">
        <v>346</v>
      </c>
      <c r="B190" s="400">
        <v>7951400</v>
      </c>
      <c r="C190" s="401">
        <v>9</v>
      </c>
      <c r="D190" s="402">
        <v>9</v>
      </c>
      <c r="E190" s="403" t="s">
        <v>486</v>
      </c>
      <c r="F190" s="404" t="s">
        <v>196</v>
      </c>
      <c r="G190" s="405">
        <v>25693</v>
      </c>
    </row>
    <row r="191" spans="1:7" ht="12.75">
      <c r="A191" s="406" t="s">
        <v>345</v>
      </c>
      <c r="B191" s="407">
        <v>7951400</v>
      </c>
      <c r="C191" s="408">
        <v>9</v>
      </c>
      <c r="D191" s="409">
        <v>9</v>
      </c>
      <c r="E191" s="410" t="s">
        <v>486</v>
      </c>
      <c r="F191" s="411">
        <v>40</v>
      </c>
      <c r="G191" s="412">
        <v>25693</v>
      </c>
    </row>
    <row r="192" spans="1:7" ht="60">
      <c r="A192" s="413" t="s">
        <v>564</v>
      </c>
      <c r="B192" s="414" t="s">
        <v>196</v>
      </c>
      <c r="C192" s="415" t="s">
        <v>196</v>
      </c>
      <c r="D192" s="416" t="s">
        <v>196</v>
      </c>
      <c r="E192" s="417" t="s">
        <v>196</v>
      </c>
      <c r="F192" s="418" t="s">
        <v>196</v>
      </c>
      <c r="G192" s="419">
        <v>5039.9605</v>
      </c>
    </row>
    <row r="193" spans="1:7" ht="12.75">
      <c r="A193" s="385" t="s">
        <v>243</v>
      </c>
      <c r="B193" s="386">
        <v>7951500</v>
      </c>
      <c r="C193" s="387">
        <v>11</v>
      </c>
      <c r="D193" s="388">
        <v>2</v>
      </c>
      <c r="E193" s="389" t="s">
        <v>196</v>
      </c>
      <c r="F193" s="390" t="s">
        <v>196</v>
      </c>
      <c r="G193" s="391">
        <v>5039.9605</v>
      </c>
    </row>
    <row r="194" spans="1:7" ht="12.75">
      <c r="A194" s="392" t="s">
        <v>245</v>
      </c>
      <c r="B194" s="393">
        <v>7951500</v>
      </c>
      <c r="C194" s="394">
        <v>11</v>
      </c>
      <c r="D194" s="395">
        <v>2</v>
      </c>
      <c r="E194" s="396">
        <v>0</v>
      </c>
      <c r="F194" s="397" t="s">
        <v>196</v>
      </c>
      <c r="G194" s="398">
        <v>5039.9605</v>
      </c>
    </row>
    <row r="195" spans="1:7" ht="33.75">
      <c r="A195" s="399" t="s">
        <v>462</v>
      </c>
      <c r="B195" s="400">
        <v>7951500</v>
      </c>
      <c r="C195" s="401">
        <v>11</v>
      </c>
      <c r="D195" s="402">
        <v>2</v>
      </c>
      <c r="E195" s="403" t="s">
        <v>463</v>
      </c>
      <c r="F195" s="404" t="s">
        <v>196</v>
      </c>
      <c r="G195" s="405">
        <v>1000</v>
      </c>
    </row>
    <row r="196" spans="1:7" ht="12.75">
      <c r="A196" s="406" t="s">
        <v>345</v>
      </c>
      <c r="B196" s="407">
        <v>7951500</v>
      </c>
      <c r="C196" s="408">
        <v>11</v>
      </c>
      <c r="D196" s="409">
        <v>2</v>
      </c>
      <c r="E196" s="410" t="s">
        <v>463</v>
      </c>
      <c r="F196" s="411">
        <v>40</v>
      </c>
      <c r="G196" s="412">
        <v>1000</v>
      </c>
    </row>
    <row r="197" spans="1:7" ht="22.5">
      <c r="A197" s="399" t="s">
        <v>448</v>
      </c>
      <c r="B197" s="400">
        <v>7951500</v>
      </c>
      <c r="C197" s="401">
        <v>11</v>
      </c>
      <c r="D197" s="402">
        <v>2</v>
      </c>
      <c r="E197" s="403" t="s">
        <v>449</v>
      </c>
      <c r="F197" s="404" t="s">
        <v>196</v>
      </c>
      <c r="G197" s="405">
        <v>545.6</v>
      </c>
    </row>
    <row r="198" spans="1:7" ht="22.5">
      <c r="A198" s="406" t="s">
        <v>133</v>
      </c>
      <c r="B198" s="407">
        <v>7951500</v>
      </c>
      <c r="C198" s="408">
        <v>11</v>
      </c>
      <c r="D198" s="409">
        <v>2</v>
      </c>
      <c r="E198" s="410" t="s">
        <v>449</v>
      </c>
      <c r="F198" s="411">
        <v>271</v>
      </c>
      <c r="G198" s="412">
        <v>545.6</v>
      </c>
    </row>
    <row r="199" spans="1:7" ht="22.5">
      <c r="A199" s="399" t="s">
        <v>643</v>
      </c>
      <c r="B199" s="400">
        <v>7951500</v>
      </c>
      <c r="C199" s="401">
        <v>11</v>
      </c>
      <c r="D199" s="402">
        <v>2</v>
      </c>
      <c r="E199" s="403" t="s">
        <v>644</v>
      </c>
      <c r="F199" s="404" t="s">
        <v>196</v>
      </c>
      <c r="G199" s="405">
        <v>3494.3605</v>
      </c>
    </row>
    <row r="200" spans="1:7" ht="22.5">
      <c r="A200" s="406" t="s">
        <v>133</v>
      </c>
      <c r="B200" s="407">
        <v>7951500</v>
      </c>
      <c r="C200" s="408">
        <v>11</v>
      </c>
      <c r="D200" s="409">
        <v>2</v>
      </c>
      <c r="E200" s="410" t="s">
        <v>644</v>
      </c>
      <c r="F200" s="411">
        <v>271</v>
      </c>
      <c r="G200" s="412">
        <v>3494.3605</v>
      </c>
    </row>
    <row r="201" spans="1:7" ht="75">
      <c r="A201" s="413" t="s">
        <v>592</v>
      </c>
      <c r="B201" s="414" t="s">
        <v>196</v>
      </c>
      <c r="C201" s="415" t="s">
        <v>196</v>
      </c>
      <c r="D201" s="416" t="s">
        <v>196</v>
      </c>
      <c r="E201" s="417" t="s">
        <v>196</v>
      </c>
      <c r="F201" s="418" t="s">
        <v>196</v>
      </c>
      <c r="G201" s="419">
        <v>1127</v>
      </c>
    </row>
    <row r="202" spans="1:7" ht="12.75">
      <c r="A202" s="385" t="s">
        <v>238</v>
      </c>
      <c r="B202" s="386">
        <v>7951900</v>
      </c>
      <c r="C202" s="387">
        <v>10</v>
      </c>
      <c r="D202" s="388">
        <v>6</v>
      </c>
      <c r="E202" s="389" t="s">
        <v>196</v>
      </c>
      <c r="F202" s="390" t="s">
        <v>196</v>
      </c>
      <c r="G202" s="391">
        <v>1127</v>
      </c>
    </row>
    <row r="203" spans="1:7" ht="22.5">
      <c r="A203" s="392" t="s">
        <v>242</v>
      </c>
      <c r="B203" s="393">
        <v>7951900</v>
      </c>
      <c r="C203" s="394">
        <v>10</v>
      </c>
      <c r="D203" s="395">
        <v>6</v>
      </c>
      <c r="E203" s="396">
        <v>0</v>
      </c>
      <c r="F203" s="397" t="s">
        <v>196</v>
      </c>
      <c r="G203" s="398">
        <v>1127</v>
      </c>
    </row>
    <row r="204" spans="1:7" ht="22.5">
      <c r="A204" s="399" t="s">
        <v>448</v>
      </c>
      <c r="B204" s="400">
        <v>7951900</v>
      </c>
      <c r="C204" s="401">
        <v>10</v>
      </c>
      <c r="D204" s="402">
        <v>6</v>
      </c>
      <c r="E204" s="403" t="s">
        <v>449</v>
      </c>
      <c r="F204" s="404" t="s">
        <v>196</v>
      </c>
      <c r="G204" s="405">
        <v>95</v>
      </c>
    </row>
    <row r="205" spans="1:7" ht="12.75">
      <c r="A205" s="406" t="s">
        <v>345</v>
      </c>
      <c r="B205" s="407">
        <v>7951900</v>
      </c>
      <c r="C205" s="408">
        <v>10</v>
      </c>
      <c r="D205" s="409">
        <v>6</v>
      </c>
      <c r="E205" s="410" t="s">
        <v>449</v>
      </c>
      <c r="F205" s="411">
        <v>40</v>
      </c>
      <c r="G205" s="412">
        <v>50</v>
      </c>
    </row>
    <row r="206" spans="1:7" ht="22.5">
      <c r="A206" s="406" t="s">
        <v>163</v>
      </c>
      <c r="B206" s="407">
        <v>7951900</v>
      </c>
      <c r="C206" s="408">
        <v>10</v>
      </c>
      <c r="D206" s="409">
        <v>6</v>
      </c>
      <c r="E206" s="410" t="s">
        <v>449</v>
      </c>
      <c r="F206" s="411">
        <v>241</v>
      </c>
      <c r="G206" s="412">
        <v>45</v>
      </c>
    </row>
    <row r="207" spans="1:7" ht="22.5">
      <c r="A207" s="399" t="s">
        <v>346</v>
      </c>
      <c r="B207" s="400">
        <v>7951900</v>
      </c>
      <c r="C207" s="401">
        <v>10</v>
      </c>
      <c r="D207" s="402">
        <v>6</v>
      </c>
      <c r="E207" s="403" t="s">
        <v>486</v>
      </c>
      <c r="F207" s="404" t="s">
        <v>196</v>
      </c>
      <c r="G207" s="405">
        <v>801</v>
      </c>
    </row>
    <row r="208" spans="1:7" ht="12.75">
      <c r="A208" s="406" t="s">
        <v>345</v>
      </c>
      <c r="B208" s="407">
        <v>7951900</v>
      </c>
      <c r="C208" s="408">
        <v>10</v>
      </c>
      <c r="D208" s="409">
        <v>6</v>
      </c>
      <c r="E208" s="410" t="s">
        <v>486</v>
      </c>
      <c r="F208" s="411">
        <v>40</v>
      </c>
      <c r="G208" s="412">
        <v>320</v>
      </c>
    </row>
    <row r="209" spans="1:7" ht="22.5">
      <c r="A209" s="406" t="s">
        <v>102</v>
      </c>
      <c r="B209" s="407">
        <v>7951900</v>
      </c>
      <c r="C209" s="408">
        <v>10</v>
      </c>
      <c r="D209" s="409">
        <v>6</v>
      </c>
      <c r="E209" s="410" t="s">
        <v>486</v>
      </c>
      <c r="F209" s="411">
        <v>231</v>
      </c>
      <c r="G209" s="412">
        <v>210</v>
      </c>
    </row>
    <row r="210" spans="1:7" ht="22.5">
      <c r="A210" s="406" t="s">
        <v>163</v>
      </c>
      <c r="B210" s="407">
        <v>7951900</v>
      </c>
      <c r="C210" s="408">
        <v>10</v>
      </c>
      <c r="D210" s="409">
        <v>6</v>
      </c>
      <c r="E210" s="410" t="s">
        <v>486</v>
      </c>
      <c r="F210" s="411">
        <v>241</v>
      </c>
      <c r="G210" s="412">
        <v>271</v>
      </c>
    </row>
    <row r="211" spans="1:7" ht="22.5">
      <c r="A211" s="399" t="s">
        <v>643</v>
      </c>
      <c r="B211" s="400">
        <v>7951900</v>
      </c>
      <c r="C211" s="401">
        <v>10</v>
      </c>
      <c r="D211" s="402">
        <v>6</v>
      </c>
      <c r="E211" s="403" t="s">
        <v>644</v>
      </c>
      <c r="F211" s="404" t="s">
        <v>196</v>
      </c>
      <c r="G211" s="405">
        <v>231</v>
      </c>
    </row>
    <row r="212" spans="1:7" ht="22.5">
      <c r="A212" s="406" t="s">
        <v>163</v>
      </c>
      <c r="B212" s="407">
        <v>7951900</v>
      </c>
      <c r="C212" s="408">
        <v>10</v>
      </c>
      <c r="D212" s="409">
        <v>6</v>
      </c>
      <c r="E212" s="410" t="s">
        <v>644</v>
      </c>
      <c r="F212" s="411">
        <v>241</v>
      </c>
      <c r="G212" s="412">
        <v>231</v>
      </c>
    </row>
    <row r="213" spans="1:7" ht="120">
      <c r="A213" s="413" t="s">
        <v>637</v>
      </c>
      <c r="B213" s="414" t="s">
        <v>196</v>
      </c>
      <c r="C213" s="415" t="s">
        <v>196</v>
      </c>
      <c r="D213" s="416" t="s">
        <v>196</v>
      </c>
      <c r="E213" s="417" t="s">
        <v>196</v>
      </c>
      <c r="F213" s="418" t="s">
        <v>196</v>
      </c>
      <c r="G213" s="419">
        <v>353.54</v>
      </c>
    </row>
    <row r="214" spans="1:7" ht="12.75">
      <c r="A214" s="385" t="s">
        <v>238</v>
      </c>
      <c r="B214" s="386">
        <v>7952200</v>
      </c>
      <c r="C214" s="387">
        <v>10</v>
      </c>
      <c r="D214" s="388">
        <v>3</v>
      </c>
      <c r="E214" s="389" t="s">
        <v>196</v>
      </c>
      <c r="F214" s="390" t="s">
        <v>196</v>
      </c>
      <c r="G214" s="391">
        <v>353.54</v>
      </c>
    </row>
    <row r="215" spans="1:7" ht="12.75">
      <c r="A215" s="392" t="s">
        <v>240</v>
      </c>
      <c r="B215" s="393">
        <v>7952200</v>
      </c>
      <c r="C215" s="394">
        <v>10</v>
      </c>
      <c r="D215" s="395">
        <v>3</v>
      </c>
      <c r="E215" s="396">
        <v>0</v>
      </c>
      <c r="F215" s="397" t="s">
        <v>196</v>
      </c>
      <c r="G215" s="398">
        <v>353.54</v>
      </c>
    </row>
    <row r="216" spans="1:7" ht="12.75">
      <c r="A216" s="399" t="s">
        <v>625</v>
      </c>
      <c r="B216" s="400">
        <v>7952200</v>
      </c>
      <c r="C216" s="401">
        <v>10</v>
      </c>
      <c r="D216" s="402">
        <v>3</v>
      </c>
      <c r="E216" s="403" t="s">
        <v>626</v>
      </c>
      <c r="F216" s="404" t="s">
        <v>196</v>
      </c>
      <c r="G216" s="405">
        <v>353.54</v>
      </c>
    </row>
    <row r="217" spans="1:7" ht="33.75">
      <c r="A217" s="406" t="s">
        <v>97</v>
      </c>
      <c r="B217" s="407">
        <v>7952200</v>
      </c>
      <c r="C217" s="408">
        <v>10</v>
      </c>
      <c r="D217" s="409">
        <v>3</v>
      </c>
      <c r="E217" s="410" t="s">
        <v>626</v>
      </c>
      <c r="F217" s="411">
        <v>70</v>
      </c>
      <c r="G217" s="412">
        <v>353.54</v>
      </c>
    </row>
    <row r="218" spans="1:7" ht="90">
      <c r="A218" s="413" t="s">
        <v>560</v>
      </c>
      <c r="B218" s="414" t="s">
        <v>196</v>
      </c>
      <c r="C218" s="415" t="s">
        <v>196</v>
      </c>
      <c r="D218" s="416" t="s">
        <v>196</v>
      </c>
      <c r="E218" s="417" t="s">
        <v>196</v>
      </c>
      <c r="F218" s="418" t="s">
        <v>196</v>
      </c>
      <c r="G218" s="419">
        <v>23010.8</v>
      </c>
    </row>
    <row r="219" spans="1:7" ht="12.75">
      <c r="A219" s="385" t="s">
        <v>238</v>
      </c>
      <c r="B219" s="386">
        <v>7951600</v>
      </c>
      <c r="C219" s="387">
        <v>10</v>
      </c>
      <c r="D219" s="388">
        <v>6</v>
      </c>
      <c r="E219" s="389" t="s">
        <v>196</v>
      </c>
      <c r="F219" s="390" t="s">
        <v>196</v>
      </c>
      <c r="G219" s="391">
        <v>23010.8</v>
      </c>
    </row>
    <row r="220" spans="1:7" ht="22.5">
      <c r="A220" s="392" t="s">
        <v>242</v>
      </c>
      <c r="B220" s="393">
        <v>7951600</v>
      </c>
      <c r="C220" s="394">
        <v>10</v>
      </c>
      <c r="D220" s="395">
        <v>6</v>
      </c>
      <c r="E220" s="396">
        <v>0</v>
      </c>
      <c r="F220" s="397" t="s">
        <v>196</v>
      </c>
      <c r="G220" s="398">
        <v>23010.8</v>
      </c>
    </row>
    <row r="221" spans="1:7" ht="33.75">
      <c r="A221" s="399" t="s">
        <v>446</v>
      </c>
      <c r="B221" s="400">
        <v>7951600</v>
      </c>
      <c r="C221" s="401">
        <v>10</v>
      </c>
      <c r="D221" s="402">
        <v>6</v>
      </c>
      <c r="E221" s="403" t="s">
        <v>447</v>
      </c>
      <c r="F221" s="404" t="s">
        <v>196</v>
      </c>
      <c r="G221" s="405">
        <v>11.5</v>
      </c>
    </row>
    <row r="222" spans="1:7" ht="12.75">
      <c r="A222" s="406" t="s">
        <v>345</v>
      </c>
      <c r="B222" s="407">
        <v>7951600</v>
      </c>
      <c r="C222" s="408">
        <v>10</v>
      </c>
      <c r="D222" s="409">
        <v>6</v>
      </c>
      <c r="E222" s="410" t="s">
        <v>447</v>
      </c>
      <c r="F222" s="411">
        <v>40</v>
      </c>
      <c r="G222" s="412">
        <v>11.5</v>
      </c>
    </row>
    <row r="223" spans="1:7" ht="22.5">
      <c r="A223" s="399" t="s">
        <v>448</v>
      </c>
      <c r="B223" s="400">
        <v>7951600</v>
      </c>
      <c r="C223" s="401">
        <v>10</v>
      </c>
      <c r="D223" s="402">
        <v>6</v>
      </c>
      <c r="E223" s="403" t="s">
        <v>449</v>
      </c>
      <c r="F223" s="404" t="s">
        <v>196</v>
      </c>
      <c r="G223" s="405">
        <v>21.5</v>
      </c>
    </row>
    <row r="224" spans="1:7" ht="12.75">
      <c r="A224" s="406" t="s">
        <v>345</v>
      </c>
      <c r="B224" s="407">
        <v>7951600</v>
      </c>
      <c r="C224" s="408">
        <v>10</v>
      </c>
      <c r="D224" s="409">
        <v>6</v>
      </c>
      <c r="E224" s="410" t="s">
        <v>449</v>
      </c>
      <c r="F224" s="411">
        <v>40</v>
      </c>
      <c r="G224" s="412">
        <v>21.5</v>
      </c>
    </row>
    <row r="225" spans="1:7" ht="33.75">
      <c r="A225" s="399" t="s">
        <v>547</v>
      </c>
      <c r="B225" s="400">
        <v>7951600</v>
      </c>
      <c r="C225" s="401">
        <v>10</v>
      </c>
      <c r="D225" s="402">
        <v>6</v>
      </c>
      <c r="E225" s="403" t="s">
        <v>548</v>
      </c>
      <c r="F225" s="404" t="s">
        <v>196</v>
      </c>
      <c r="G225" s="405">
        <v>9495.3</v>
      </c>
    </row>
    <row r="226" spans="1:7" ht="12.75">
      <c r="A226" s="406" t="s">
        <v>345</v>
      </c>
      <c r="B226" s="407">
        <v>7951600</v>
      </c>
      <c r="C226" s="408">
        <v>10</v>
      </c>
      <c r="D226" s="409">
        <v>6</v>
      </c>
      <c r="E226" s="410" t="s">
        <v>548</v>
      </c>
      <c r="F226" s="411">
        <v>40</v>
      </c>
      <c r="G226" s="412">
        <v>9495.3</v>
      </c>
    </row>
    <row r="227" spans="1:7" ht="12.75">
      <c r="A227" s="399" t="s">
        <v>625</v>
      </c>
      <c r="B227" s="400">
        <v>7951600</v>
      </c>
      <c r="C227" s="401">
        <v>10</v>
      </c>
      <c r="D227" s="402">
        <v>6</v>
      </c>
      <c r="E227" s="403" t="s">
        <v>626</v>
      </c>
      <c r="F227" s="404" t="s">
        <v>196</v>
      </c>
      <c r="G227" s="405">
        <v>10886</v>
      </c>
    </row>
    <row r="228" spans="1:7" ht="33.75">
      <c r="A228" s="406" t="s">
        <v>97</v>
      </c>
      <c r="B228" s="407">
        <v>7951600</v>
      </c>
      <c r="C228" s="408">
        <v>10</v>
      </c>
      <c r="D228" s="409">
        <v>6</v>
      </c>
      <c r="E228" s="410" t="s">
        <v>626</v>
      </c>
      <c r="F228" s="411">
        <v>70</v>
      </c>
      <c r="G228" s="412">
        <v>10886</v>
      </c>
    </row>
    <row r="229" spans="1:7" ht="22.5">
      <c r="A229" s="399" t="s">
        <v>561</v>
      </c>
      <c r="B229" s="400">
        <v>7951600</v>
      </c>
      <c r="C229" s="401">
        <v>10</v>
      </c>
      <c r="D229" s="402">
        <v>6</v>
      </c>
      <c r="E229" s="403" t="s">
        <v>562</v>
      </c>
      <c r="F229" s="404" t="s">
        <v>196</v>
      </c>
      <c r="G229" s="405">
        <v>2196.5</v>
      </c>
    </row>
    <row r="230" spans="1:7" ht="12.75">
      <c r="A230" s="406" t="s">
        <v>345</v>
      </c>
      <c r="B230" s="407">
        <v>7951600</v>
      </c>
      <c r="C230" s="408">
        <v>10</v>
      </c>
      <c r="D230" s="409">
        <v>6</v>
      </c>
      <c r="E230" s="410" t="s">
        <v>562</v>
      </c>
      <c r="F230" s="411">
        <v>40</v>
      </c>
      <c r="G230" s="412">
        <v>1596.5</v>
      </c>
    </row>
    <row r="231" spans="1:7" ht="22.5">
      <c r="A231" s="406" t="s">
        <v>163</v>
      </c>
      <c r="B231" s="407">
        <v>7951600</v>
      </c>
      <c r="C231" s="408">
        <v>10</v>
      </c>
      <c r="D231" s="409">
        <v>6</v>
      </c>
      <c r="E231" s="410" t="s">
        <v>562</v>
      </c>
      <c r="F231" s="411">
        <v>241</v>
      </c>
      <c r="G231" s="412">
        <v>600</v>
      </c>
    </row>
    <row r="232" spans="1:7" ht="22.5">
      <c r="A232" s="399" t="s">
        <v>643</v>
      </c>
      <c r="B232" s="400">
        <v>7951600</v>
      </c>
      <c r="C232" s="401">
        <v>10</v>
      </c>
      <c r="D232" s="402">
        <v>6</v>
      </c>
      <c r="E232" s="403" t="s">
        <v>644</v>
      </c>
      <c r="F232" s="404" t="s">
        <v>196</v>
      </c>
      <c r="G232" s="405">
        <v>400</v>
      </c>
    </row>
    <row r="233" spans="1:7" ht="23.25" thickBot="1">
      <c r="A233" s="420" t="s">
        <v>163</v>
      </c>
      <c r="B233" s="421">
        <v>7951600</v>
      </c>
      <c r="C233" s="422">
        <v>10</v>
      </c>
      <c r="D233" s="423">
        <v>6</v>
      </c>
      <c r="E233" s="424" t="s">
        <v>644</v>
      </c>
      <c r="F233" s="425">
        <v>241</v>
      </c>
      <c r="G233" s="426">
        <v>400</v>
      </c>
    </row>
    <row r="234" spans="1:7" ht="15.75" thickBot="1">
      <c r="A234" s="427" t="s">
        <v>252</v>
      </c>
      <c r="B234" s="428"/>
      <c r="C234" s="428"/>
      <c r="D234" s="428"/>
      <c r="E234" s="428"/>
      <c r="F234" s="428"/>
      <c r="G234" s="429">
        <v>261344.98880000002</v>
      </c>
    </row>
    <row r="235" spans="1:7" ht="12" customHeight="1">
      <c r="A235" s="1"/>
      <c r="B235" s="1"/>
      <c r="C235" s="1"/>
      <c r="D235" s="1"/>
      <c r="E235" s="1"/>
      <c r="F235" s="1"/>
      <c r="G235" s="1"/>
    </row>
    <row r="236" ht="12.75">
      <c r="G236" s="430"/>
    </row>
  </sheetData>
  <mergeCells count="4">
    <mergeCell ref="A4:G4"/>
    <mergeCell ref="E1:G1"/>
    <mergeCell ref="E2:G2"/>
    <mergeCell ref="F3:G3"/>
  </mergeCells>
  <printOptions/>
  <pageMargins left="0.7480314960629921" right="0.5511811023622047" top="0.49" bottom="0.5905511811023623" header="0.24" footer="0.5118110236220472"/>
  <pageSetup firstPageNumber="57" useFirstPageNumber="1" fitToHeight="0" fitToWidth="1" horizontalDpi="600" verticalDpi="600" orientation="portrait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K4" sqref="K4"/>
    </sheetView>
  </sheetViews>
  <sheetFormatPr defaultColWidth="9.125" defaultRowHeight="12.75"/>
  <cols>
    <col min="1" max="1" width="1.37890625" style="3" customWidth="1"/>
    <col min="2" max="2" width="35.125" style="3" customWidth="1"/>
    <col min="3" max="3" width="14.25390625" style="3" customWidth="1"/>
    <col min="4" max="4" width="6.375" style="3" customWidth="1"/>
    <col min="5" max="5" width="5.125" style="3" customWidth="1"/>
    <col min="6" max="6" width="6.125" style="3" customWidth="1"/>
    <col min="7" max="7" width="5.125" style="3" customWidth="1"/>
    <col min="8" max="8" width="16.75390625" style="3" customWidth="1"/>
    <col min="9" max="9" width="12.625" style="3" bestFit="1" customWidth="1"/>
    <col min="10" max="200" width="9.125" style="3" customWidth="1"/>
    <col min="201" max="16384" width="9.125" style="3" customWidth="1"/>
  </cols>
  <sheetData>
    <row r="1" spans="1:9" ht="12.75" customHeight="1">
      <c r="A1" s="1"/>
      <c r="B1" s="93"/>
      <c r="C1" s="93"/>
      <c r="D1" s="93"/>
      <c r="E1" s="93"/>
      <c r="F1" s="93"/>
      <c r="G1" s="492" t="s">
        <v>654</v>
      </c>
      <c r="H1" s="492"/>
      <c r="I1" s="94"/>
    </row>
    <row r="2" spans="1:9" ht="12.75" customHeight="1">
      <c r="A2" s="4"/>
      <c r="B2" s="95"/>
      <c r="C2" s="95"/>
      <c r="D2" s="95"/>
      <c r="E2" s="95"/>
      <c r="F2" s="95"/>
      <c r="G2" s="95"/>
      <c r="H2" s="217" t="s">
        <v>190</v>
      </c>
      <c r="I2" s="94"/>
    </row>
    <row r="3" spans="1:9" ht="12.75" customHeight="1">
      <c r="A3" s="4"/>
      <c r="B3" s="96"/>
      <c r="C3" s="96"/>
      <c r="D3" s="96"/>
      <c r="E3" s="96"/>
      <c r="F3" s="96"/>
      <c r="G3" s="494" t="s">
        <v>652</v>
      </c>
      <c r="H3" s="494"/>
      <c r="I3" s="94"/>
    </row>
    <row r="4" spans="1:9" ht="39.75" customHeight="1">
      <c r="A4" s="4"/>
      <c r="B4" s="470" t="s">
        <v>593</v>
      </c>
      <c r="C4" s="470"/>
      <c r="D4" s="470"/>
      <c r="E4" s="470"/>
      <c r="F4" s="470"/>
      <c r="G4" s="470"/>
      <c r="H4" s="470"/>
      <c r="I4" s="94"/>
    </row>
    <row r="5" spans="1:9" ht="13.5" thickBot="1">
      <c r="A5" s="5"/>
      <c r="B5" s="97"/>
      <c r="C5" s="97"/>
      <c r="D5" s="97"/>
      <c r="E5" s="97"/>
      <c r="F5" s="97"/>
      <c r="G5" s="97"/>
      <c r="H5" s="93"/>
      <c r="I5" s="94"/>
    </row>
    <row r="6" spans="1:9" ht="45" customHeight="1" thickBot="1">
      <c r="A6" s="5"/>
      <c r="B6" s="98" t="s">
        <v>337</v>
      </c>
      <c r="C6" s="99" t="s">
        <v>338</v>
      </c>
      <c r="D6" s="100" t="s">
        <v>339</v>
      </c>
      <c r="E6" s="101" t="s">
        <v>340</v>
      </c>
      <c r="F6" s="99" t="s">
        <v>88</v>
      </c>
      <c r="G6" s="100" t="s">
        <v>341</v>
      </c>
      <c r="H6" s="99" t="s">
        <v>342</v>
      </c>
      <c r="I6" s="94"/>
    </row>
    <row r="7" spans="1:9" ht="12.75" customHeight="1" thickBot="1">
      <c r="A7" s="5"/>
      <c r="B7" s="431" t="s">
        <v>343</v>
      </c>
      <c r="C7" s="432">
        <v>1</v>
      </c>
      <c r="D7" s="102">
        <v>2</v>
      </c>
      <c r="E7" s="102">
        <v>3</v>
      </c>
      <c r="F7" s="432">
        <v>4</v>
      </c>
      <c r="G7" s="103">
        <v>5</v>
      </c>
      <c r="H7" s="432">
        <v>6</v>
      </c>
      <c r="I7" s="94"/>
    </row>
    <row r="8" spans="1:9" ht="82.5" customHeight="1">
      <c r="A8" s="433"/>
      <c r="B8" s="104" t="s">
        <v>594</v>
      </c>
      <c r="C8" s="434" t="s">
        <v>196</v>
      </c>
      <c r="D8" s="435" t="s">
        <v>196</v>
      </c>
      <c r="E8" s="436" t="s">
        <v>196</v>
      </c>
      <c r="F8" s="437" t="s">
        <v>196</v>
      </c>
      <c r="G8" s="438" t="s">
        <v>196</v>
      </c>
      <c r="H8" s="439">
        <f>H9</f>
        <v>36070.4</v>
      </c>
      <c r="I8" s="94"/>
    </row>
    <row r="9" spans="1:9" ht="12.75" customHeight="1">
      <c r="A9" s="433"/>
      <c r="B9" s="440" t="s">
        <v>214</v>
      </c>
      <c r="C9" s="441">
        <v>3510500</v>
      </c>
      <c r="D9" s="442">
        <v>5</v>
      </c>
      <c r="E9" s="443">
        <v>2</v>
      </c>
      <c r="F9" s="444" t="s">
        <v>196</v>
      </c>
      <c r="G9" s="445" t="s">
        <v>196</v>
      </c>
      <c r="H9" s="251">
        <f>H10</f>
        <v>36070.4</v>
      </c>
      <c r="I9" s="94"/>
    </row>
    <row r="10" spans="1:9" ht="12.75" customHeight="1">
      <c r="A10" s="433"/>
      <c r="B10" s="446" t="s">
        <v>216</v>
      </c>
      <c r="C10" s="447">
        <v>3510500</v>
      </c>
      <c r="D10" s="105">
        <v>5</v>
      </c>
      <c r="E10" s="448">
        <v>2</v>
      </c>
      <c r="F10" s="225">
        <v>0</v>
      </c>
      <c r="G10" s="106" t="s">
        <v>196</v>
      </c>
      <c r="H10" s="226">
        <f>H11</f>
        <v>36070.4</v>
      </c>
      <c r="I10" s="94"/>
    </row>
    <row r="11" spans="1:9" ht="22.5" customHeight="1">
      <c r="A11" s="433"/>
      <c r="B11" s="449" t="s">
        <v>448</v>
      </c>
      <c r="C11" s="450">
        <v>3510500</v>
      </c>
      <c r="D11" s="107">
        <v>5</v>
      </c>
      <c r="E11" s="451">
        <v>2</v>
      </c>
      <c r="F11" s="228">
        <v>244</v>
      </c>
      <c r="G11" s="108" t="s">
        <v>196</v>
      </c>
      <c r="H11" s="229">
        <f>H12</f>
        <v>36070.4</v>
      </c>
      <c r="I11" s="94"/>
    </row>
    <row r="12" spans="1:9" ht="12.75" customHeight="1">
      <c r="A12" s="433"/>
      <c r="B12" s="452" t="s">
        <v>345</v>
      </c>
      <c r="C12" s="453">
        <v>3510500</v>
      </c>
      <c r="D12" s="109">
        <v>5</v>
      </c>
      <c r="E12" s="454">
        <v>2</v>
      </c>
      <c r="F12" s="231">
        <v>244</v>
      </c>
      <c r="G12" s="110">
        <v>40</v>
      </c>
      <c r="H12" s="232">
        <v>36070.4</v>
      </c>
      <c r="I12" s="94"/>
    </row>
    <row r="13" spans="1:9" ht="87.75" customHeight="1">
      <c r="A13" s="433"/>
      <c r="B13" s="111" t="s">
        <v>595</v>
      </c>
      <c r="C13" s="455" t="s">
        <v>196</v>
      </c>
      <c r="D13" s="456" t="s">
        <v>196</v>
      </c>
      <c r="E13" s="457" t="s">
        <v>196</v>
      </c>
      <c r="F13" s="458" t="s">
        <v>196</v>
      </c>
      <c r="G13" s="459" t="s">
        <v>196</v>
      </c>
      <c r="H13" s="460">
        <f>H14</f>
        <v>85488.76</v>
      </c>
      <c r="I13" s="94"/>
    </row>
    <row r="14" spans="1:9" ht="12.75" customHeight="1">
      <c r="A14" s="433"/>
      <c r="B14" s="440" t="s">
        <v>214</v>
      </c>
      <c r="C14" s="441">
        <v>6000500</v>
      </c>
      <c r="D14" s="442">
        <v>5</v>
      </c>
      <c r="E14" s="443">
        <v>3</v>
      </c>
      <c r="F14" s="444" t="s">
        <v>196</v>
      </c>
      <c r="G14" s="445" t="s">
        <v>196</v>
      </c>
      <c r="H14" s="251">
        <f>H15</f>
        <v>85488.76</v>
      </c>
      <c r="I14" s="94"/>
    </row>
    <row r="15" spans="1:9" ht="12.75" customHeight="1">
      <c r="A15" s="433"/>
      <c r="B15" s="446" t="s">
        <v>217</v>
      </c>
      <c r="C15" s="447">
        <v>6000500</v>
      </c>
      <c r="D15" s="105">
        <v>5</v>
      </c>
      <c r="E15" s="448">
        <v>3</v>
      </c>
      <c r="F15" s="225">
        <v>0</v>
      </c>
      <c r="G15" s="106" t="s">
        <v>196</v>
      </c>
      <c r="H15" s="226">
        <f>H16</f>
        <v>85488.76</v>
      </c>
      <c r="I15" s="94"/>
    </row>
    <row r="16" spans="1:9" ht="22.5" customHeight="1">
      <c r="A16" s="433"/>
      <c r="B16" s="449" t="s">
        <v>448</v>
      </c>
      <c r="C16" s="450">
        <v>6000500</v>
      </c>
      <c r="D16" s="107">
        <v>5</v>
      </c>
      <c r="E16" s="451">
        <v>3</v>
      </c>
      <c r="F16" s="228">
        <v>244</v>
      </c>
      <c r="G16" s="108" t="s">
        <v>196</v>
      </c>
      <c r="H16" s="229">
        <f>H17</f>
        <v>85488.76</v>
      </c>
      <c r="I16" s="94"/>
    </row>
    <row r="17" spans="1:9" ht="12.75" customHeight="1">
      <c r="A17" s="433"/>
      <c r="B17" s="452" t="s">
        <v>345</v>
      </c>
      <c r="C17" s="453">
        <v>6000500</v>
      </c>
      <c r="D17" s="109">
        <v>5</v>
      </c>
      <c r="E17" s="454">
        <v>3</v>
      </c>
      <c r="F17" s="231">
        <v>244</v>
      </c>
      <c r="G17" s="110">
        <v>40</v>
      </c>
      <c r="H17" s="232">
        <v>85488.76</v>
      </c>
      <c r="I17" s="94"/>
    </row>
    <row r="18" spans="1:9" ht="88.5" customHeight="1">
      <c r="A18" s="433"/>
      <c r="B18" s="111" t="s">
        <v>596</v>
      </c>
      <c r="C18" s="455" t="s">
        <v>196</v>
      </c>
      <c r="D18" s="456" t="s">
        <v>196</v>
      </c>
      <c r="E18" s="457" t="s">
        <v>196</v>
      </c>
      <c r="F18" s="458" t="s">
        <v>196</v>
      </c>
      <c r="G18" s="459" t="s">
        <v>196</v>
      </c>
      <c r="H18" s="460">
        <f>H19</f>
        <v>12306</v>
      </c>
      <c r="I18" s="94"/>
    </row>
    <row r="19" spans="1:9" ht="12.75" customHeight="1">
      <c r="A19" s="433"/>
      <c r="B19" s="440" t="s">
        <v>214</v>
      </c>
      <c r="C19" s="441">
        <v>6000100</v>
      </c>
      <c r="D19" s="442">
        <v>5</v>
      </c>
      <c r="E19" s="443">
        <v>3</v>
      </c>
      <c r="F19" s="444" t="s">
        <v>196</v>
      </c>
      <c r="G19" s="445" t="s">
        <v>196</v>
      </c>
      <c r="H19" s="251">
        <f>H20</f>
        <v>12306</v>
      </c>
      <c r="I19" s="94"/>
    </row>
    <row r="20" spans="1:9" ht="12.75" customHeight="1">
      <c r="A20" s="433"/>
      <c r="B20" s="446" t="s">
        <v>217</v>
      </c>
      <c r="C20" s="447">
        <v>6000100</v>
      </c>
      <c r="D20" s="105">
        <v>5</v>
      </c>
      <c r="E20" s="448">
        <v>3</v>
      </c>
      <c r="F20" s="225">
        <v>0</v>
      </c>
      <c r="G20" s="106" t="s">
        <v>196</v>
      </c>
      <c r="H20" s="226">
        <f>H21</f>
        <v>12306</v>
      </c>
      <c r="I20" s="94"/>
    </row>
    <row r="21" spans="1:9" ht="22.5" customHeight="1">
      <c r="A21" s="433"/>
      <c r="B21" s="449" t="s">
        <v>448</v>
      </c>
      <c r="C21" s="450">
        <v>6000100</v>
      </c>
      <c r="D21" s="107">
        <v>5</v>
      </c>
      <c r="E21" s="451">
        <v>3</v>
      </c>
      <c r="F21" s="228">
        <v>244</v>
      </c>
      <c r="G21" s="108" t="s">
        <v>196</v>
      </c>
      <c r="H21" s="229">
        <f>H22</f>
        <v>12306</v>
      </c>
      <c r="I21" s="94"/>
    </row>
    <row r="22" spans="1:9" ht="12.75" customHeight="1">
      <c r="A22" s="433"/>
      <c r="B22" s="452" t="s">
        <v>345</v>
      </c>
      <c r="C22" s="453">
        <v>6000100</v>
      </c>
      <c r="D22" s="109">
        <v>5</v>
      </c>
      <c r="E22" s="454">
        <v>3</v>
      </c>
      <c r="F22" s="231">
        <v>244</v>
      </c>
      <c r="G22" s="110">
        <v>40</v>
      </c>
      <c r="H22" s="232">
        <v>12306</v>
      </c>
      <c r="I22" s="94"/>
    </row>
    <row r="23" spans="1:9" ht="75.75" customHeight="1">
      <c r="A23" s="433"/>
      <c r="B23" s="111" t="s">
        <v>597</v>
      </c>
      <c r="C23" s="455" t="s">
        <v>196</v>
      </c>
      <c r="D23" s="456" t="s">
        <v>196</v>
      </c>
      <c r="E23" s="457" t="s">
        <v>196</v>
      </c>
      <c r="F23" s="458" t="s">
        <v>196</v>
      </c>
      <c r="G23" s="459" t="s">
        <v>196</v>
      </c>
      <c r="H23" s="460">
        <f>H24</f>
        <v>1753.6</v>
      </c>
      <c r="I23" s="94"/>
    </row>
    <row r="24" spans="1:9" ht="13.5" customHeight="1">
      <c r="A24" s="433"/>
      <c r="B24" s="440" t="s">
        <v>214</v>
      </c>
      <c r="C24" s="441">
        <v>6000500</v>
      </c>
      <c r="D24" s="442">
        <v>5</v>
      </c>
      <c r="E24" s="443">
        <v>3</v>
      </c>
      <c r="F24" s="444" t="s">
        <v>196</v>
      </c>
      <c r="G24" s="445" t="s">
        <v>196</v>
      </c>
      <c r="H24" s="251">
        <f>H25</f>
        <v>1753.6</v>
      </c>
      <c r="I24" s="94"/>
    </row>
    <row r="25" spans="1:9" ht="13.5" customHeight="1">
      <c r="A25" s="433"/>
      <c r="B25" s="446" t="s">
        <v>217</v>
      </c>
      <c r="C25" s="447">
        <v>6000500</v>
      </c>
      <c r="D25" s="105">
        <v>5</v>
      </c>
      <c r="E25" s="448">
        <v>3</v>
      </c>
      <c r="F25" s="225">
        <v>0</v>
      </c>
      <c r="G25" s="106" t="s">
        <v>196</v>
      </c>
      <c r="H25" s="226">
        <f>H26</f>
        <v>1753.6</v>
      </c>
      <c r="I25" s="94"/>
    </row>
    <row r="26" spans="1:9" ht="21.75" customHeight="1">
      <c r="A26" s="433"/>
      <c r="B26" s="449" t="s">
        <v>448</v>
      </c>
      <c r="C26" s="450">
        <v>6000500</v>
      </c>
      <c r="D26" s="107">
        <v>5</v>
      </c>
      <c r="E26" s="451">
        <v>3</v>
      </c>
      <c r="F26" s="228">
        <v>244</v>
      </c>
      <c r="G26" s="108" t="s">
        <v>196</v>
      </c>
      <c r="H26" s="229">
        <f>H27</f>
        <v>1753.6</v>
      </c>
      <c r="I26" s="94"/>
    </row>
    <row r="27" spans="1:9" ht="13.5" customHeight="1">
      <c r="A27" s="433"/>
      <c r="B27" s="452" t="s">
        <v>345</v>
      </c>
      <c r="C27" s="453">
        <v>6000500</v>
      </c>
      <c r="D27" s="109">
        <v>5</v>
      </c>
      <c r="E27" s="454">
        <v>3</v>
      </c>
      <c r="F27" s="231">
        <v>244</v>
      </c>
      <c r="G27" s="110">
        <v>40</v>
      </c>
      <c r="H27" s="232">
        <v>1753.6</v>
      </c>
      <c r="I27" s="94"/>
    </row>
    <row r="28" spans="1:9" ht="72" customHeight="1">
      <c r="A28" s="433"/>
      <c r="B28" s="111" t="s">
        <v>598</v>
      </c>
      <c r="C28" s="455" t="s">
        <v>196</v>
      </c>
      <c r="D28" s="456" t="s">
        <v>196</v>
      </c>
      <c r="E28" s="457" t="s">
        <v>196</v>
      </c>
      <c r="F28" s="458" t="s">
        <v>196</v>
      </c>
      <c r="G28" s="459" t="s">
        <v>196</v>
      </c>
      <c r="H28" s="460">
        <f>H29</f>
        <v>44770.64</v>
      </c>
      <c r="I28" s="94"/>
    </row>
    <row r="29" spans="1:9" ht="13.5" customHeight="1">
      <c r="A29" s="433"/>
      <c r="B29" s="440" t="s">
        <v>222</v>
      </c>
      <c r="C29" s="441">
        <v>4319900</v>
      </c>
      <c r="D29" s="442">
        <v>7</v>
      </c>
      <c r="E29" s="443">
        <v>7</v>
      </c>
      <c r="F29" s="444" t="s">
        <v>196</v>
      </c>
      <c r="G29" s="445" t="s">
        <v>196</v>
      </c>
      <c r="H29" s="251">
        <f>H30</f>
        <v>44770.64</v>
      </c>
      <c r="I29" s="94"/>
    </row>
    <row r="30" spans="1:9" ht="21" customHeight="1">
      <c r="A30" s="433"/>
      <c r="B30" s="446" t="s">
        <v>225</v>
      </c>
      <c r="C30" s="447">
        <v>4319900</v>
      </c>
      <c r="D30" s="105">
        <v>7</v>
      </c>
      <c r="E30" s="448">
        <v>7</v>
      </c>
      <c r="F30" s="225">
        <v>0</v>
      </c>
      <c r="G30" s="106" t="s">
        <v>196</v>
      </c>
      <c r="H30" s="226">
        <f>H31+H33+H35+H37+H39</f>
        <v>44770.64</v>
      </c>
      <c r="I30" s="94"/>
    </row>
    <row r="31" spans="1:9" ht="21.75" customHeight="1">
      <c r="A31" s="433"/>
      <c r="B31" s="449" t="s">
        <v>444</v>
      </c>
      <c r="C31" s="450">
        <v>4319900</v>
      </c>
      <c r="D31" s="107">
        <v>7</v>
      </c>
      <c r="E31" s="451">
        <v>7</v>
      </c>
      <c r="F31" s="228">
        <v>122</v>
      </c>
      <c r="G31" s="108" t="s">
        <v>196</v>
      </c>
      <c r="H31" s="229">
        <f>H32</f>
        <v>8.5</v>
      </c>
      <c r="I31" s="94"/>
    </row>
    <row r="32" spans="1:9" ht="22.5">
      <c r="A32" s="433"/>
      <c r="B32" s="452" t="s">
        <v>102</v>
      </c>
      <c r="C32" s="453">
        <v>4319900</v>
      </c>
      <c r="D32" s="109">
        <v>7</v>
      </c>
      <c r="E32" s="454">
        <v>7</v>
      </c>
      <c r="F32" s="231">
        <v>122</v>
      </c>
      <c r="G32" s="110">
        <v>231</v>
      </c>
      <c r="H32" s="232">
        <v>8.5</v>
      </c>
      <c r="I32" s="94"/>
    </row>
    <row r="33" spans="1:9" ht="21.75" customHeight="1">
      <c r="A33" s="433"/>
      <c r="B33" s="449" t="s">
        <v>448</v>
      </c>
      <c r="C33" s="450">
        <v>4319900</v>
      </c>
      <c r="D33" s="107">
        <v>7</v>
      </c>
      <c r="E33" s="451">
        <v>7</v>
      </c>
      <c r="F33" s="228">
        <v>244</v>
      </c>
      <c r="G33" s="108" t="s">
        <v>196</v>
      </c>
      <c r="H33" s="229">
        <f>H34</f>
        <v>144.6</v>
      </c>
      <c r="I33" s="94"/>
    </row>
    <row r="34" spans="1:9" ht="21.75" customHeight="1">
      <c r="A34" s="433"/>
      <c r="B34" s="452" t="s">
        <v>102</v>
      </c>
      <c r="C34" s="453">
        <v>4319900</v>
      </c>
      <c r="D34" s="109">
        <v>7</v>
      </c>
      <c r="E34" s="454">
        <v>7</v>
      </c>
      <c r="F34" s="231">
        <v>244</v>
      </c>
      <c r="G34" s="110">
        <v>231</v>
      </c>
      <c r="H34" s="232">
        <v>144.6</v>
      </c>
      <c r="I34" s="94"/>
    </row>
    <row r="35" spans="1:9" ht="22.5">
      <c r="A35" s="433"/>
      <c r="B35" s="449" t="s">
        <v>346</v>
      </c>
      <c r="C35" s="450">
        <v>4319900</v>
      </c>
      <c r="D35" s="107">
        <v>7</v>
      </c>
      <c r="E35" s="451">
        <v>7</v>
      </c>
      <c r="F35" s="228">
        <v>612</v>
      </c>
      <c r="G35" s="108" t="s">
        <v>196</v>
      </c>
      <c r="H35" s="229">
        <f>H36</f>
        <v>576.07</v>
      </c>
      <c r="I35" s="94"/>
    </row>
    <row r="36" spans="1:9" ht="26.25" customHeight="1">
      <c r="A36" s="433"/>
      <c r="B36" s="452" t="s">
        <v>102</v>
      </c>
      <c r="C36" s="453">
        <v>4319900</v>
      </c>
      <c r="D36" s="109">
        <v>7</v>
      </c>
      <c r="E36" s="454">
        <v>7</v>
      </c>
      <c r="F36" s="231">
        <v>612</v>
      </c>
      <c r="G36" s="110">
        <v>231</v>
      </c>
      <c r="H36" s="232">
        <v>576.07</v>
      </c>
      <c r="I36" s="94"/>
    </row>
    <row r="37" spans="1:9" ht="53.25" customHeight="1">
      <c r="A37" s="433"/>
      <c r="B37" s="449" t="s">
        <v>570</v>
      </c>
      <c r="C37" s="450">
        <v>4319900</v>
      </c>
      <c r="D37" s="107">
        <v>7</v>
      </c>
      <c r="E37" s="451">
        <v>7</v>
      </c>
      <c r="F37" s="228">
        <v>621</v>
      </c>
      <c r="G37" s="108" t="s">
        <v>196</v>
      </c>
      <c r="H37" s="229">
        <f>H38</f>
        <v>35241.6</v>
      </c>
      <c r="I37" s="94"/>
    </row>
    <row r="38" spans="1:9" ht="21.75" customHeight="1">
      <c r="A38" s="433"/>
      <c r="B38" s="452" t="s">
        <v>102</v>
      </c>
      <c r="C38" s="453">
        <v>4319900</v>
      </c>
      <c r="D38" s="109">
        <v>7</v>
      </c>
      <c r="E38" s="454">
        <v>7</v>
      </c>
      <c r="F38" s="231">
        <v>621</v>
      </c>
      <c r="G38" s="110">
        <v>231</v>
      </c>
      <c r="H38" s="232">
        <v>35241.6</v>
      </c>
      <c r="I38" s="94"/>
    </row>
    <row r="39" spans="1:9" ht="30" customHeight="1">
      <c r="A39" s="433"/>
      <c r="B39" s="449" t="s">
        <v>643</v>
      </c>
      <c r="C39" s="450">
        <v>4319900</v>
      </c>
      <c r="D39" s="107">
        <v>7</v>
      </c>
      <c r="E39" s="451">
        <v>7</v>
      </c>
      <c r="F39" s="228">
        <v>622</v>
      </c>
      <c r="G39" s="108" t="s">
        <v>196</v>
      </c>
      <c r="H39" s="229">
        <f>H40</f>
        <v>8799.87</v>
      </c>
      <c r="I39" s="94"/>
    </row>
    <row r="40" spans="1:9" ht="21.75" customHeight="1">
      <c r="A40" s="433"/>
      <c r="B40" s="452" t="s">
        <v>102</v>
      </c>
      <c r="C40" s="453">
        <v>4319900</v>
      </c>
      <c r="D40" s="109">
        <v>7</v>
      </c>
      <c r="E40" s="454">
        <v>7</v>
      </c>
      <c r="F40" s="231">
        <v>622</v>
      </c>
      <c r="G40" s="110">
        <v>231</v>
      </c>
      <c r="H40" s="232">
        <v>8799.87</v>
      </c>
      <c r="I40" s="94"/>
    </row>
    <row r="41" spans="1:9" ht="110.25" customHeight="1">
      <c r="A41" s="433"/>
      <c r="B41" s="111" t="s">
        <v>599</v>
      </c>
      <c r="C41" s="455" t="s">
        <v>196</v>
      </c>
      <c r="D41" s="456" t="s">
        <v>196</v>
      </c>
      <c r="E41" s="457" t="s">
        <v>196</v>
      </c>
      <c r="F41" s="458" t="s">
        <v>196</v>
      </c>
      <c r="G41" s="459" t="s">
        <v>196</v>
      </c>
      <c r="H41" s="460">
        <f>H42</f>
        <v>381524.19999999995</v>
      </c>
      <c r="I41" s="94"/>
    </row>
    <row r="42" spans="1:9" ht="13.5" customHeight="1">
      <c r="A42" s="433"/>
      <c r="B42" s="440" t="s">
        <v>222</v>
      </c>
      <c r="C42" s="441">
        <v>4209900</v>
      </c>
      <c r="D42" s="442">
        <v>7</v>
      </c>
      <c r="E42" s="443">
        <v>1</v>
      </c>
      <c r="F42" s="444" t="s">
        <v>196</v>
      </c>
      <c r="G42" s="445" t="s">
        <v>196</v>
      </c>
      <c r="H42" s="251">
        <f>H43</f>
        <v>381524.19999999995</v>
      </c>
      <c r="I42" s="94"/>
    </row>
    <row r="43" spans="1:9" ht="13.5" customHeight="1">
      <c r="A43" s="433"/>
      <c r="B43" s="446" t="s">
        <v>223</v>
      </c>
      <c r="C43" s="447">
        <v>4209900</v>
      </c>
      <c r="D43" s="105">
        <v>7</v>
      </c>
      <c r="E43" s="448">
        <v>1</v>
      </c>
      <c r="F43" s="225">
        <v>0</v>
      </c>
      <c r="G43" s="106" t="s">
        <v>196</v>
      </c>
      <c r="H43" s="226">
        <f>H44+H47+H49+H52</f>
        <v>381524.19999999995</v>
      </c>
      <c r="I43" s="94"/>
    </row>
    <row r="44" spans="1:9" ht="68.25" customHeight="1">
      <c r="A44" s="433"/>
      <c r="B44" s="449" t="s">
        <v>534</v>
      </c>
      <c r="C44" s="450">
        <v>4209900</v>
      </c>
      <c r="D44" s="107">
        <v>7</v>
      </c>
      <c r="E44" s="451">
        <v>1</v>
      </c>
      <c r="F44" s="228">
        <v>611</v>
      </c>
      <c r="G44" s="108" t="s">
        <v>196</v>
      </c>
      <c r="H44" s="229">
        <f>H46+H45</f>
        <v>49263.7</v>
      </c>
      <c r="I44" s="94"/>
    </row>
    <row r="45" spans="1:9" ht="21.75" customHeight="1">
      <c r="A45" s="433"/>
      <c r="B45" s="452" t="s">
        <v>600</v>
      </c>
      <c r="C45" s="453">
        <v>4209900</v>
      </c>
      <c r="D45" s="109">
        <v>7</v>
      </c>
      <c r="E45" s="454">
        <v>1</v>
      </c>
      <c r="F45" s="231">
        <v>611</v>
      </c>
      <c r="G45" s="110">
        <v>50</v>
      </c>
      <c r="H45" s="232">
        <v>685</v>
      </c>
      <c r="I45" s="94"/>
    </row>
    <row r="46" spans="1:9" ht="21.75" customHeight="1">
      <c r="A46" s="433"/>
      <c r="B46" s="452" t="s">
        <v>102</v>
      </c>
      <c r="C46" s="453">
        <v>4209900</v>
      </c>
      <c r="D46" s="109">
        <v>7</v>
      </c>
      <c r="E46" s="454">
        <v>1</v>
      </c>
      <c r="F46" s="231">
        <v>611</v>
      </c>
      <c r="G46" s="110">
        <v>231</v>
      </c>
      <c r="H46" s="232">
        <v>48578.7</v>
      </c>
      <c r="I46" s="94"/>
    </row>
    <row r="47" spans="1:9" ht="22.5">
      <c r="A47" s="433"/>
      <c r="B47" s="449" t="s">
        <v>346</v>
      </c>
      <c r="C47" s="450">
        <v>4209900</v>
      </c>
      <c r="D47" s="107">
        <v>7</v>
      </c>
      <c r="E47" s="451">
        <v>1</v>
      </c>
      <c r="F47" s="228">
        <v>612</v>
      </c>
      <c r="G47" s="108" t="s">
        <v>196</v>
      </c>
      <c r="H47" s="229">
        <f>H48</f>
        <v>1808.4</v>
      </c>
      <c r="I47" s="94"/>
    </row>
    <row r="48" spans="1:9" ht="26.25" customHeight="1">
      <c r="A48" s="433"/>
      <c r="B48" s="452" t="s">
        <v>102</v>
      </c>
      <c r="C48" s="453">
        <v>4209900</v>
      </c>
      <c r="D48" s="109">
        <v>7</v>
      </c>
      <c r="E48" s="454">
        <v>1</v>
      </c>
      <c r="F48" s="231">
        <v>612</v>
      </c>
      <c r="G48" s="110">
        <v>231</v>
      </c>
      <c r="H48" s="232">
        <v>1808.4</v>
      </c>
      <c r="I48" s="94"/>
    </row>
    <row r="49" spans="1:9" ht="71.25" customHeight="1">
      <c r="A49" s="433"/>
      <c r="B49" s="449" t="s">
        <v>570</v>
      </c>
      <c r="C49" s="450">
        <v>4209900</v>
      </c>
      <c r="D49" s="107">
        <v>7</v>
      </c>
      <c r="E49" s="451">
        <v>1</v>
      </c>
      <c r="F49" s="228">
        <v>621</v>
      </c>
      <c r="G49" s="108" t="s">
        <v>196</v>
      </c>
      <c r="H49" s="229">
        <f>H51+H50</f>
        <v>308293</v>
      </c>
      <c r="I49" s="94"/>
    </row>
    <row r="50" spans="1:9" ht="21.75" customHeight="1">
      <c r="A50" s="433"/>
      <c r="B50" s="452" t="s">
        <v>600</v>
      </c>
      <c r="C50" s="453">
        <v>4209900</v>
      </c>
      <c r="D50" s="109">
        <v>7</v>
      </c>
      <c r="E50" s="454">
        <v>1</v>
      </c>
      <c r="F50" s="231">
        <v>621</v>
      </c>
      <c r="G50" s="110">
        <v>50</v>
      </c>
      <c r="H50" s="232">
        <v>1550.4</v>
      </c>
      <c r="I50" s="94"/>
    </row>
    <row r="51" spans="1:9" ht="21.75" customHeight="1">
      <c r="A51" s="433"/>
      <c r="B51" s="452" t="s">
        <v>102</v>
      </c>
      <c r="C51" s="453">
        <v>4209900</v>
      </c>
      <c r="D51" s="109">
        <v>7</v>
      </c>
      <c r="E51" s="454">
        <v>1</v>
      </c>
      <c r="F51" s="231">
        <v>621</v>
      </c>
      <c r="G51" s="110">
        <v>231</v>
      </c>
      <c r="H51" s="232">
        <v>306742.6</v>
      </c>
      <c r="I51" s="94"/>
    </row>
    <row r="52" spans="1:9" ht="30" customHeight="1">
      <c r="A52" s="433"/>
      <c r="B52" s="449" t="s">
        <v>643</v>
      </c>
      <c r="C52" s="450">
        <v>4209900</v>
      </c>
      <c r="D52" s="107">
        <v>7</v>
      </c>
      <c r="E52" s="451">
        <v>1</v>
      </c>
      <c r="F52" s="228">
        <v>622</v>
      </c>
      <c r="G52" s="108" t="s">
        <v>196</v>
      </c>
      <c r="H52" s="229">
        <f>H53</f>
        <v>22159.1</v>
      </c>
      <c r="I52" s="94"/>
    </row>
    <row r="53" spans="1:9" ht="27.75" customHeight="1">
      <c r="A53" s="433"/>
      <c r="B53" s="452" t="s">
        <v>102</v>
      </c>
      <c r="C53" s="453">
        <v>4209900</v>
      </c>
      <c r="D53" s="109">
        <v>7</v>
      </c>
      <c r="E53" s="454">
        <v>1</v>
      </c>
      <c r="F53" s="231">
        <v>622</v>
      </c>
      <c r="G53" s="110">
        <v>231</v>
      </c>
      <c r="H53" s="232">
        <v>22159.1</v>
      </c>
      <c r="I53" s="94"/>
    </row>
    <row r="54" spans="1:9" ht="128.25">
      <c r="A54" s="433"/>
      <c r="B54" s="111" t="s">
        <v>601</v>
      </c>
      <c r="C54" s="455" t="s">
        <v>196</v>
      </c>
      <c r="D54" s="456" t="s">
        <v>196</v>
      </c>
      <c r="E54" s="457" t="s">
        <v>196</v>
      </c>
      <c r="F54" s="458" t="s">
        <v>196</v>
      </c>
      <c r="G54" s="459" t="s">
        <v>196</v>
      </c>
      <c r="H54" s="460">
        <f>H55</f>
        <v>20044.2</v>
      </c>
      <c r="I54" s="94"/>
    </row>
    <row r="55" spans="1:9" ht="13.5" customHeight="1">
      <c r="A55" s="433"/>
      <c r="B55" s="440" t="s">
        <v>222</v>
      </c>
      <c r="C55" s="441">
        <v>4239900</v>
      </c>
      <c r="D55" s="442">
        <v>7</v>
      </c>
      <c r="E55" s="443">
        <v>2</v>
      </c>
      <c r="F55" s="444" t="s">
        <v>196</v>
      </c>
      <c r="G55" s="445" t="s">
        <v>196</v>
      </c>
      <c r="H55" s="251">
        <f>H56</f>
        <v>20044.2</v>
      </c>
      <c r="I55" s="94"/>
    </row>
    <row r="56" spans="1:9" ht="13.5" customHeight="1">
      <c r="A56" s="433"/>
      <c r="B56" s="446" t="s">
        <v>224</v>
      </c>
      <c r="C56" s="447">
        <v>4239900</v>
      </c>
      <c r="D56" s="105">
        <v>7</v>
      </c>
      <c r="E56" s="448">
        <v>2</v>
      </c>
      <c r="F56" s="225">
        <v>0</v>
      </c>
      <c r="G56" s="106" t="s">
        <v>196</v>
      </c>
      <c r="H56" s="226">
        <f>H57+H60</f>
        <v>20044.2</v>
      </c>
      <c r="I56" s="94"/>
    </row>
    <row r="57" spans="1:9" ht="67.5" customHeight="1">
      <c r="A57" s="433"/>
      <c r="B57" s="449" t="s">
        <v>570</v>
      </c>
      <c r="C57" s="450">
        <v>4239900</v>
      </c>
      <c r="D57" s="107">
        <v>7</v>
      </c>
      <c r="E57" s="451">
        <v>2</v>
      </c>
      <c r="F57" s="228">
        <v>621</v>
      </c>
      <c r="G57" s="108" t="s">
        <v>196</v>
      </c>
      <c r="H57" s="229">
        <f>H59+H58</f>
        <v>19173</v>
      </c>
      <c r="I57" s="94"/>
    </row>
    <row r="58" spans="1:9" ht="21.75" customHeight="1">
      <c r="A58" s="433"/>
      <c r="B58" s="452" t="s">
        <v>600</v>
      </c>
      <c r="C58" s="453">
        <v>4239900</v>
      </c>
      <c r="D58" s="109">
        <v>7</v>
      </c>
      <c r="E58" s="454">
        <v>2</v>
      </c>
      <c r="F58" s="231">
        <v>621</v>
      </c>
      <c r="G58" s="110">
        <v>50</v>
      </c>
      <c r="H58" s="232">
        <v>472</v>
      </c>
      <c r="I58" s="94"/>
    </row>
    <row r="59" spans="1:9" ht="21.75" customHeight="1">
      <c r="A59" s="433"/>
      <c r="B59" s="452" t="s">
        <v>102</v>
      </c>
      <c r="C59" s="453">
        <v>4239900</v>
      </c>
      <c r="D59" s="109">
        <v>7</v>
      </c>
      <c r="E59" s="454">
        <v>2</v>
      </c>
      <c r="F59" s="231">
        <v>621</v>
      </c>
      <c r="G59" s="110">
        <v>231</v>
      </c>
      <c r="H59" s="232">
        <v>18701</v>
      </c>
      <c r="I59" s="94"/>
    </row>
    <row r="60" spans="1:9" ht="30" customHeight="1">
      <c r="A60" s="433"/>
      <c r="B60" s="449" t="s">
        <v>643</v>
      </c>
      <c r="C60" s="450">
        <v>4239900</v>
      </c>
      <c r="D60" s="107">
        <v>7</v>
      </c>
      <c r="E60" s="451">
        <v>2</v>
      </c>
      <c r="F60" s="228">
        <v>622</v>
      </c>
      <c r="G60" s="108" t="s">
        <v>196</v>
      </c>
      <c r="H60" s="229">
        <f>H61</f>
        <v>871.2</v>
      </c>
      <c r="I60" s="94"/>
    </row>
    <row r="61" spans="1:9" ht="27.75" customHeight="1">
      <c r="A61" s="433"/>
      <c r="B61" s="452" t="s">
        <v>102</v>
      </c>
      <c r="C61" s="453">
        <v>4239900</v>
      </c>
      <c r="D61" s="109">
        <v>7</v>
      </c>
      <c r="E61" s="454">
        <v>2</v>
      </c>
      <c r="F61" s="231">
        <v>622</v>
      </c>
      <c r="G61" s="110">
        <v>231</v>
      </c>
      <c r="H61" s="232">
        <v>871.2</v>
      </c>
      <c r="I61" s="94"/>
    </row>
    <row r="62" spans="1:9" ht="76.5" customHeight="1">
      <c r="A62" s="433"/>
      <c r="B62" s="111" t="s">
        <v>602</v>
      </c>
      <c r="C62" s="455" t="s">
        <v>196</v>
      </c>
      <c r="D62" s="456" t="s">
        <v>196</v>
      </c>
      <c r="E62" s="457" t="s">
        <v>196</v>
      </c>
      <c r="F62" s="458" t="s">
        <v>196</v>
      </c>
      <c r="G62" s="459" t="s">
        <v>196</v>
      </c>
      <c r="H62" s="460">
        <f>H63</f>
        <v>53521.5</v>
      </c>
      <c r="I62" s="461"/>
    </row>
    <row r="63" spans="1:9" ht="13.5" customHeight="1">
      <c r="A63" s="433"/>
      <c r="B63" s="440" t="s">
        <v>222</v>
      </c>
      <c r="C63" s="441">
        <v>4239900</v>
      </c>
      <c r="D63" s="442">
        <v>7</v>
      </c>
      <c r="E63" s="443">
        <v>2</v>
      </c>
      <c r="F63" s="444" t="s">
        <v>196</v>
      </c>
      <c r="G63" s="445" t="s">
        <v>196</v>
      </c>
      <c r="H63" s="251">
        <f>H64</f>
        <v>53521.5</v>
      </c>
      <c r="I63" s="94"/>
    </row>
    <row r="64" spans="1:9" ht="13.5" customHeight="1">
      <c r="A64" s="433"/>
      <c r="B64" s="446" t="s">
        <v>224</v>
      </c>
      <c r="C64" s="447">
        <v>4239900</v>
      </c>
      <c r="D64" s="105">
        <v>7</v>
      </c>
      <c r="E64" s="448">
        <v>2</v>
      </c>
      <c r="F64" s="225">
        <v>0</v>
      </c>
      <c r="G64" s="106" t="s">
        <v>196</v>
      </c>
      <c r="H64" s="226">
        <f>H65+H68</f>
        <v>53521.5</v>
      </c>
      <c r="I64" s="94"/>
    </row>
    <row r="65" spans="1:9" ht="53.25" customHeight="1">
      <c r="A65" s="433"/>
      <c r="B65" s="449" t="s">
        <v>570</v>
      </c>
      <c r="C65" s="450">
        <v>4239900</v>
      </c>
      <c r="D65" s="107">
        <v>7</v>
      </c>
      <c r="E65" s="451">
        <v>2</v>
      </c>
      <c r="F65" s="228">
        <v>621</v>
      </c>
      <c r="G65" s="108" t="s">
        <v>196</v>
      </c>
      <c r="H65" s="229">
        <f>H67+H66</f>
        <v>50607</v>
      </c>
      <c r="I65" s="94"/>
    </row>
    <row r="66" spans="1:9" ht="21.75" customHeight="1">
      <c r="A66" s="433"/>
      <c r="B66" s="452" t="s">
        <v>600</v>
      </c>
      <c r="C66" s="453">
        <v>4239900</v>
      </c>
      <c r="D66" s="109">
        <v>7</v>
      </c>
      <c r="E66" s="454">
        <v>2</v>
      </c>
      <c r="F66" s="231">
        <v>621</v>
      </c>
      <c r="G66" s="110">
        <v>50</v>
      </c>
      <c r="H66" s="232">
        <v>396</v>
      </c>
      <c r="I66" s="94"/>
    </row>
    <row r="67" spans="1:9" ht="21.75" customHeight="1">
      <c r="A67" s="433"/>
      <c r="B67" s="452" t="s">
        <v>163</v>
      </c>
      <c r="C67" s="453">
        <v>4239900</v>
      </c>
      <c r="D67" s="109">
        <v>7</v>
      </c>
      <c r="E67" s="454">
        <v>2</v>
      </c>
      <c r="F67" s="231">
        <v>621</v>
      </c>
      <c r="G67" s="110">
        <v>241</v>
      </c>
      <c r="H67" s="232">
        <v>50211</v>
      </c>
      <c r="I67" s="94"/>
    </row>
    <row r="68" spans="1:9" ht="30" customHeight="1">
      <c r="A68" s="433"/>
      <c r="B68" s="449" t="s">
        <v>643</v>
      </c>
      <c r="C68" s="450">
        <v>4239900</v>
      </c>
      <c r="D68" s="107">
        <v>7</v>
      </c>
      <c r="E68" s="451">
        <v>2</v>
      </c>
      <c r="F68" s="228">
        <v>622</v>
      </c>
      <c r="G68" s="108" t="s">
        <v>196</v>
      </c>
      <c r="H68" s="229">
        <f>H69</f>
        <v>2914.5</v>
      </c>
      <c r="I68" s="94"/>
    </row>
    <row r="69" spans="1:9" ht="21.75" customHeight="1">
      <c r="A69" s="433"/>
      <c r="B69" s="452" t="s">
        <v>163</v>
      </c>
      <c r="C69" s="453">
        <v>4239900</v>
      </c>
      <c r="D69" s="109">
        <v>7</v>
      </c>
      <c r="E69" s="454">
        <v>2</v>
      </c>
      <c r="F69" s="231">
        <v>622</v>
      </c>
      <c r="G69" s="110">
        <v>241</v>
      </c>
      <c r="H69" s="232">
        <v>2914.5</v>
      </c>
      <c r="I69" s="94"/>
    </row>
    <row r="70" spans="1:9" ht="99.75">
      <c r="A70" s="433"/>
      <c r="B70" s="111" t="s">
        <v>603</v>
      </c>
      <c r="C70" s="455" t="s">
        <v>196</v>
      </c>
      <c r="D70" s="456" t="s">
        <v>196</v>
      </c>
      <c r="E70" s="457" t="s">
        <v>196</v>
      </c>
      <c r="F70" s="458" t="s">
        <v>196</v>
      </c>
      <c r="G70" s="459" t="s">
        <v>196</v>
      </c>
      <c r="H70" s="460">
        <f>H71</f>
        <v>82524.19</v>
      </c>
      <c r="I70" s="461"/>
    </row>
    <row r="71" spans="1:9" ht="13.5" customHeight="1">
      <c r="A71" s="433"/>
      <c r="B71" s="440" t="s">
        <v>222</v>
      </c>
      <c r="C71" s="441">
        <v>4239900</v>
      </c>
      <c r="D71" s="442">
        <v>7</v>
      </c>
      <c r="E71" s="443">
        <v>2</v>
      </c>
      <c r="F71" s="444" t="s">
        <v>196</v>
      </c>
      <c r="G71" s="445" t="s">
        <v>196</v>
      </c>
      <c r="H71" s="251">
        <f>H72</f>
        <v>82524.19</v>
      </c>
      <c r="I71" s="94"/>
    </row>
    <row r="72" spans="1:9" ht="13.5" customHeight="1">
      <c r="A72" s="433"/>
      <c r="B72" s="446" t="s">
        <v>224</v>
      </c>
      <c r="C72" s="447">
        <v>4239900</v>
      </c>
      <c r="D72" s="105">
        <v>7</v>
      </c>
      <c r="E72" s="448">
        <v>2</v>
      </c>
      <c r="F72" s="225">
        <v>0</v>
      </c>
      <c r="G72" s="106" t="s">
        <v>196</v>
      </c>
      <c r="H72" s="226">
        <f>H73+H76</f>
        <v>82524.19</v>
      </c>
      <c r="I72" s="94"/>
    </row>
    <row r="73" spans="1:9" ht="66" customHeight="1">
      <c r="A73" s="433"/>
      <c r="B73" s="449" t="s">
        <v>570</v>
      </c>
      <c r="C73" s="450">
        <v>4239900</v>
      </c>
      <c r="D73" s="107">
        <v>7</v>
      </c>
      <c r="E73" s="451">
        <v>2</v>
      </c>
      <c r="F73" s="228">
        <v>621</v>
      </c>
      <c r="G73" s="108" t="s">
        <v>196</v>
      </c>
      <c r="H73" s="229">
        <f>H75+H74</f>
        <v>77721</v>
      </c>
      <c r="I73" s="94"/>
    </row>
    <row r="74" spans="1:9" ht="21.75" customHeight="1">
      <c r="A74" s="433"/>
      <c r="B74" s="452" t="s">
        <v>600</v>
      </c>
      <c r="C74" s="453">
        <v>4239900</v>
      </c>
      <c r="D74" s="109">
        <v>7</v>
      </c>
      <c r="E74" s="454">
        <v>2</v>
      </c>
      <c r="F74" s="231">
        <v>621</v>
      </c>
      <c r="G74" s="110">
        <v>50</v>
      </c>
      <c r="H74" s="232">
        <v>432</v>
      </c>
      <c r="I74" s="94"/>
    </row>
    <row r="75" spans="1:9" ht="21.75" customHeight="1">
      <c r="A75" s="433"/>
      <c r="B75" s="452" t="s">
        <v>133</v>
      </c>
      <c r="C75" s="453">
        <v>4239900</v>
      </c>
      <c r="D75" s="109">
        <v>7</v>
      </c>
      <c r="E75" s="454">
        <v>2</v>
      </c>
      <c r="F75" s="231">
        <v>621</v>
      </c>
      <c r="G75" s="110">
        <v>271</v>
      </c>
      <c r="H75" s="232">
        <v>77289</v>
      </c>
      <c r="I75" s="94"/>
    </row>
    <row r="76" spans="1:9" ht="30" customHeight="1">
      <c r="A76" s="433"/>
      <c r="B76" s="449" t="s">
        <v>643</v>
      </c>
      <c r="C76" s="450">
        <v>4239900</v>
      </c>
      <c r="D76" s="107">
        <v>7</v>
      </c>
      <c r="E76" s="451">
        <v>2</v>
      </c>
      <c r="F76" s="228">
        <v>622</v>
      </c>
      <c r="G76" s="108" t="s">
        <v>196</v>
      </c>
      <c r="H76" s="229">
        <f>H77</f>
        <v>4803.19</v>
      </c>
      <c r="I76" s="94"/>
    </row>
    <row r="77" spans="1:9" ht="21.75" customHeight="1">
      <c r="A77" s="433"/>
      <c r="B77" s="452" t="s">
        <v>133</v>
      </c>
      <c r="C77" s="453">
        <v>4239900</v>
      </c>
      <c r="D77" s="109">
        <v>7</v>
      </c>
      <c r="E77" s="454">
        <v>2</v>
      </c>
      <c r="F77" s="231">
        <v>622</v>
      </c>
      <c r="G77" s="110">
        <v>271</v>
      </c>
      <c r="H77" s="232">
        <v>4803.19</v>
      </c>
      <c r="I77" s="94"/>
    </row>
    <row r="78" spans="1:9" ht="71.25" customHeight="1">
      <c r="A78" s="433"/>
      <c r="B78" s="111" t="s">
        <v>604</v>
      </c>
      <c r="C78" s="455" t="s">
        <v>196</v>
      </c>
      <c r="D78" s="456" t="s">
        <v>196</v>
      </c>
      <c r="E78" s="457" t="s">
        <v>196</v>
      </c>
      <c r="F78" s="458" t="s">
        <v>196</v>
      </c>
      <c r="G78" s="459" t="s">
        <v>196</v>
      </c>
      <c r="H78" s="460">
        <f>H79</f>
        <v>39528.1</v>
      </c>
      <c r="I78" s="461"/>
    </row>
    <row r="79" spans="1:9" ht="13.5" customHeight="1">
      <c r="A79" s="433"/>
      <c r="B79" s="440" t="s">
        <v>227</v>
      </c>
      <c r="C79" s="441">
        <v>4409900</v>
      </c>
      <c r="D79" s="442">
        <v>8</v>
      </c>
      <c r="E79" s="443">
        <v>1</v>
      </c>
      <c r="F79" s="444" t="s">
        <v>196</v>
      </c>
      <c r="G79" s="445" t="s">
        <v>196</v>
      </c>
      <c r="H79" s="251">
        <f>H80</f>
        <v>39528.1</v>
      </c>
      <c r="I79" s="94"/>
    </row>
    <row r="80" spans="1:9" ht="13.5" customHeight="1">
      <c r="A80" s="433"/>
      <c r="B80" s="446" t="s">
        <v>228</v>
      </c>
      <c r="C80" s="447">
        <v>4409900</v>
      </c>
      <c r="D80" s="105">
        <v>8</v>
      </c>
      <c r="E80" s="448">
        <v>1</v>
      </c>
      <c r="F80" s="225">
        <v>0</v>
      </c>
      <c r="G80" s="106" t="s">
        <v>196</v>
      </c>
      <c r="H80" s="226">
        <f>H81+H83</f>
        <v>39528.1</v>
      </c>
      <c r="I80" s="94"/>
    </row>
    <row r="81" spans="1:9" ht="66" customHeight="1">
      <c r="A81" s="433"/>
      <c r="B81" s="449" t="s">
        <v>570</v>
      </c>
      <c r="C81" s="450">
        <v>4409900</v>
      </c>
      <c r="D81" s="107">
        <v>8</v>
      </c>
      <c r="E81" s="451">
        <v>1</v>
      </c>
      <c r="F81" s="228">
        <v>621</v>
      </c>
      <c r="G81" s="108" t="s">
        <v>196</v>
      </c>
      <c r="H81" s="229">
        <f>H82</f>
        <v>36878</v>
      </c>
      <c r="I81" s="94"/>
    </row>
    <row r="82" spans="1:9" ht="27" customHeight="1">
      <c r="A82" s="433"/>
      <c r="B82" s="452" t="s">
        <v>163</v>
      </c>
      <c r="C82" s="453">
        <v>4409900</v>
      </c>
      <c r="D82" s="109">
        <v>8</v>
      </c>
      <c r="E82" s="454">
        <v>1</v>
      </c>
      <c r="F82" s="231">
        <v>621</v>
      </c>
      <c r="G82" s="110">
        <v>241</v>
      </c>
      <c r="H82" s="232">
        <v>36878</v>
      </c>
      <c r="I82" s="94"/>
    </row>
    <row r="83" spans="1:9" ht="30" customHeight="1">
      <c r="A83" s="433"/>
      <c r="B83" s="449" t="s">
        <v>643</v>
      </c>
      <c r="C83" s="450">
        <v>4409900</v>
      </c>
      <c r="D83" s="107">
        <v>8</v>
      </c>
      <c r="E83" s="451">
        <v>1</v>
      </c>
      <c r="F83" s="228">
        <v>622</v>
      </c>
      <c r="G83" s="108" t="s">
        <v>196</v>
      </c>
      <c r="H83" s="229">
        <f>H84</f>
        <v>2650.1</v>
      </c>
      <c r="I83" s="94"/>
    </row>
    <row r="84" spans="1:9" ht="21.75" customHeight="1">
      <c r="A84" s="433"/>
      <c r="B84" s="452" t="s">
        <v>163</v>
      </c>
      <c r="C84" s="453">
        <v>4409900</v>
      </c>
      <c r="D84" s="109">
        <v>8</v>
      </c>
      <c r="E84" s="454">
        <v>1</v>
      </c>
      <c r="F84" s="231">
        <v>622</v>
      </c>
      <c r="G84" s="110">
        <v>241</v>
      </c>
      <c r="H84" s="232">
        <v>2650.1</v>
      </c>
      <c r="I84" s="94"/>
    </row>
    <row r="85" spans="1:9" ht="71.25" customHeight="1">
      <c r="A85" s="433"/>
      <c r="B85" s="111" t="s">
        <v>605</v>
      </c>
      <c r="C85" s="455" t="s">
        <v>196</v>
      </c>
      <c r="D85" s="456" t="s">
        <v>196</v>
      </c>
      <c r="E85" s="457" t="s">
        <v>196</v>
      </c>
      <c r="F85" s="458" t="s">
        <v>196</v>
      </c>
      <c r="G85" s="459" t="s">
        <v>196</v>
      </c>
      <c r="H85" s="460">
        <f>H86</f>
        <v>62254.9</v>
      </c>
      <c r="I85" s="461"/>
    </row>
    <row r="86" spans="1:9" ht="13.5" customHeight="1">
      <c r="A86" s="433"/>
      <c r="B86" s="440" t="s">
        <v>243</v>
      </c>
      <c r="C86" s="441">
        <v>4829900</v>
      </c>
      <c r="D86" s="442">
        <v>11</v>
      </c>
      <c r="E86" s="443">
        <v>1</v>
      </c>
      <c r="F86" s="444" t="s">
        <v>196</v>
      </c>
      <c r="G86" s="445" t="s">
        <v>196</v>
      </c>
      <c r="H86" s="251">
        <f>H87</f>
        <v>62254.9</v>
      </c>
      <c r="I86" s="94"/>
    </row>
    <row r="87" spans="1:9" ht="13.5" customHeight="1">
      <c r="A87" s="433"/>
      <c r="B87" s="446" t="s">
        <v>244</v>
      </c>
      <c r="C87" s="447">
        <v>4829900</v>
      </c>
      <c r="D87" s="105">
        <v>11</v>
      </c>
      <c r="E87" s="448">
        <v>1</v>
      </c>
      <c r="F87" s="225">
        <v>0</v>
      </c>
      <c r="G87" s="106" t="s">
        <v>196</v>
      </c>
      <c r="H87" s="226">
        <f>H89+H91</f>
        <v>62254.9</v>
      </c>
      <c r="I87" s="94"/>
    </row>
    <row r="88" spans="1:9" ht="53.25" customHeight="1">
      <c r="A88" s="433"/>
      <c r="B88" s="449" t="s">
        <v>570</v>
      </c>
      <c r="C88" s="450">
        <v>4829900</v>
      </c>
      <c r="D88" s="107">
        <v>11</v>
      </c>
      <c r="E88" s="451">
        <v>1</v>
      </c>
      <c r="F88" s="228">
        <v>621</v>
      </c>
      <c r="G88" s="108" t="s">
        <v>196</v>
      </c>
      <c r="H88" s="229">
        <f>H89</f>
        <v>58880</v>
      </c>
      <c r="I88" s="94"/>
    </row>
    <row r="89" spans="1:9" ht="30" customHeight="1">
      <c r="A89" s="433"/>
      <c r="B89" s="452" t="s">
        <v>133</v>
      </c>
      <c r="C89" s="453">
        <v>4829900</v>
      </c>
      <c r="D89" s="109">
        <v>11</v>
      </c>
      <c r="E89" s="454">
        <v>1</v>
      </c>
      <c r="F89" s="231">
        <v>621</v>
      </c>
      <c r="G89" s="110">
        <v>271</v>
      </c>
      <c r="H89" s="232">
        <v>58880</v>
      </c>
      <c r="I89" s="94"/>
    </row>
    <row r="90" spans="1:9" ht="30" customHeight="1">
      <c r="A90" s="433"/>
      <c r="B90" s="449" t="s">
        <v>643</v>
      </c>
      <c r="C90" s="450">
        <v>4829900</v>
      </c>
      <c r="D90" s="107">
        <v>11</v>
      </c>
      <c r="E90" s="451">
        <v>1</v>
      </c>
      <c r="F90" s="228">
        <v>622</v>
      </c>
      <c r="G90" s="108" t="s">
        <v>196</v>
      </c>
      <c r="H90" s="229">
        <f>H91</f>
        <v>3374.9</v>
      </c>
      <c r="I90" s="94"/>
    </row>
    <row r="91" spans="1:9" ht="27.75" customHeight="1">
      <c r="A91" s="433"/>
      <c r="B91" s="452" t="s">
        <v>133</v>
      </c>
      <c r="C91" s="453">
        <v>4829900</v>
      </c>
      <c r="D91" s="109">
        <v>11</v>
      </c>
      <c r="E91" s="454">
        <v>1</v>
      </c>
      <c r="F91" s="231">
        <v>622</v>
      </c>
      <c r="G91" s="110">
        <v>271</v>
      </c>
      <c r="H91" s="232">
        <v>3374.9</v>
      </c>
      <c r="I91" s="94"/>
    </row>
    <row r="92" spans="1:9" ht="112.5" customHeight="1">
      <c r="A92" s="433"/>
      <c r="B92" s="111" t="s">
        <v>606</v>
      </c>
      <c r="C92" s="455" t="s">
        <v>196</v>
      </c>
      <c r="D92" s="456" t="s">
        <v>196</v>
      </c>
      <c r="E92" s="457" t="s">
        <v>196</v>
      </c>
      <c r="F92" s="458" t="s">
        <v>196</v>
      </c>
      <c r="G92" s="459" t="s">
        <v>196</v>
      </c>
      <c r="H92" s="460">
        <f>H93</f>
        <v>558905.35</v>
      </c>
      <c r="I92" s="461"/>
    </row>
    <row r="93" spans="1:9" ht="13.5" customHeight="1">
      <c r="A93" s="433"/>
      <c r="B93" s="440" t="s">
        <v>222</v>
      </c>
      <c r="C93" s="441">
        <v>4219900</v>
      </c>
      <c r="D93" s="442">
        <v>7</v>
      </c>
      <c r="E93" s="443">
        <v>2</v>
      </c>
      <c r="F93" s="444" t="s">
        <v>196</v>
      </c>
      <c r="G93" s="445" t="s">
        <v>196</v>
      </c>
      <c r="H93" s="251">
        <f>H94</f>
        <v>558905.35</v>
      </c>
      <c r="I93" s="94"/>
    </row>
    <row r="94" spans="1:9" ht="13.5" customHeight="1">
      <c r="A94" s="433"/>
      <c r="B94" s="446" t="s">
        <v>224</v>
      </c>
      <c r="C94" s="447">
        <v>4219900</v>
      </c>
      <c r="D94" s="105">
        <v>7</v>
      </c>
      <c r="E94" s="448">
        <v>2</v>
      </c>
      <c r="F94" s="225">
        <v>0</v>
      </c>
      <c r="G94" s="106" t="s">
        <v>196</v>
      </c>
      <c r="H94" s="226">
        <f>H95+H97+H99</f>
        <v>558905.35</v>
      </c>
      <c r="I94" s="94"/>
    </row>
    <row r="95" spans="1:9" ht="68.25" customHeight="1">
      <c r="A95" s="433"/>
      <c r="B95" s="449" t="s">
        <v>534</v>
      </c>
      <c r="C95" s="450">
        <v>4219900</v>
      </c>
      <c r="D95" s="107">
        <v>7</v>
      </c>
      <c r="E95" s="451">
        <v>2</v>
      </c>
      <c r="F95" s="228">
        <v>611</v>
      </c>
      <c r="G95" s="108" t="s">
        <v>196</v>
      </c>
      <c r="H95" s="229">
        <f>H96</f>
        <v>483232.7</v>
      </c>
      <c r="I95" s="94"/>
    </row>
    <row r="96" spans="1:9" ht="21.75" customHeight="1">
      <c r="A96" s="433"/>
      <c r="B96" s="452" t="s">
        <v>102</v>
      </c>
      <c r="C96" s="453">
        <v>4219900</v>
      </c>
      <c r="D96" s="109">
        <v>7</v>
      </c>
      <c r="E96" s="454">
        <v>2</v>
      </c>
      <c r="F96" s="231">
        <v>611</v>
      </c>
      <c r="G96" s="110">
        <v>231</v>
      </c>
      <c r="H96" s="232">
        <v>483232.7</v>
      </c>
      <c r="I96" s="94"/>
    </row>
    <row r="97" spans="1:9" ht="22.5">
      <c r="A97" s="433"/>
      <c r="B97" s="449" t="s">
        <v>346</v>
      </c>
      <c r="C97" s="450">
        <v>4219900</v>
      </c>
      <c r="D97" s="107">
        <v>7</v>
      </c>
      <c r="E97" s="451">
        <v>2</v>
      </c>
      <c r="F97" s="228">
        <v>612</v>
      </c>
      <c r="G97" s="108" t="s">
        <v>196</v>
      </c>
      <c r="H97" s="229">
        <f>H98</f>
        <v>74972.65</v>
      </c>
      <c r="I97" s="94"/>
    </row>
    <row r="98" spans="1:9" ht="21.75" customHeight="1">
      <c r="A98" s="433"/>
      <c r="B98" s="452" t="s">
        <v>102</v>
      </c>
      <c r="C98" s="453">
        <v>4219900</v>
      </c>
      <c r="D98" s="109">
        <v>7</v>
      </c>
      <c r="E98" s="454">
        <v>2</v>
      </c>
      <c r="F98" s="231">
        <v>612</v>
      </c>
      <c r="G98" s="110">
        <v>231</v>
      </c>
      <c r="H98" s="232">
        <v>74972.65</v>
      </c>
      <c r="I98" s="94"/>
    </row>
    <row r="99" spans="1:9" ht="72" customHeight="1">
      <c r="A99" s="433"/>
      <c r="B99" s="449" t="s">
        <v>570</v>
      </c>
      <c r="C99" s="450">
        <v>4219900</v>
      </c>
      <c r="D99" s="107">
        <v>7</v>
      </c>
      <c r="E99" s="451">
        <v>2</v>
      </c>
      <c r="F99" s="228">
        <v>621</v>
      </c>
      <c r="G99" s="108" t="s">
        <v>196</v>
      </c>
      <c r="H99" s="229">
        <f>H100</f>
        <v>700</v>
      </c>
      <c r="I99" s="94"/>
    </row>
    <row r="100" spans="1:9" ht="21.75" customHeight="1">
      <c r="A100" s="433"/>
      <c r="B100" s="452" t="s">
        <v>102</v>
      </c>
      <c r="C100" s="453">
        <v>4219900</v>
      </c>
      <c r="D100" s="109">
        <v>7</v>
      </c>
      <c r="E100" s="454">
        <v>2</v>
      </c>
      <c r="F100" s="231">
        <v>621</v>
      </c>
      <c r="G100" s="110">
        <v>231</v>
      </c>
      <c r="H100" s="232">
        <v>700</v>
      </c>
      <c r="I100" s="94"/>
    </row>
    <row r="101" spans="1:9" ht="65.25" customHeight="1">
      <c r="A101" s="433"/>
      <c r="B101" s="111" t="s">
        <v>607</v>
      </c>
      <c r="C101" s="455" t="s">
        <v>196</v>
      </c>
      <c r="D101" s="456" t="s">
        <v>196</v>
      </c>
      <c r="E101" s="457" t="s">
        <v>196</v>
      </c>
      <c r="F101" s="458" t="s">
        <v>196</v>
      </c>
      <c r="G101" s="459" t="s">
        <v>196</v>
      </c>
      <c r="H101" s="460">
        <f>H102</f>
        <v>18656.4</v>
      </c>
      <c r="I101" s="461"/>
    </row>
    <row r="102" spans="1:9" ht="13.5" customHeight="1">
      <c r="A102" s="433"/>
      <c r="B102" s="440" t="s">
        <v>227</v>
      </c>
      <c r="C102" s="441">
        <v>4429900</v>
      </c>
      <c r="D102" s="442">
        <v>8</v>
      </c>
      <c r="E102" s="443">
        <v>1</v>
      </c>
      <c r="F102" s="444" t="s">
        <v>196</v>
      </c>
      <c r="G102" s="445" t="s">
        <v>196</v>
      </c>
      <c r="H102" s="251">
        <f>H103</f>
        <v>18656.4</v>
      </c>
      <c r="I102" s="94"/>
    </row>
    <row r="103" spans="1:9" ht="13.5" customHeight="1">
      <c r="A103" s="433"/>
      <c r="B103" s="446" t="s">
        <v>228</v>
      </c>
      <c r="C103" s="447">
        <v>4429900</v>
      </c>
      <c r="D103" s="105">
        <v>8</v>
      </c>
      <c r="E103" s="448">
        <v>1</v>
      </c>
      <c r="F103" s="225">
        <v>0</v>
      </c>
      <c r="G103" s="106" t="s">
        <v>196</v>
      </c>
      <c r="H103" s="226">
        <f>H104+H106</f>
        <v>18656.4</v>
      </c>
      <c r="I103" s="94"/>
    </row>
    <row r="104" spans="1:9" ht="64.5" customHeight="1">
      <c r="A104" s="433"/>
      <c r="B104" s="449" t="s">
        <v>534</v>
      </c>
      <c r="C104" s="450">
        <v>4429900</v>
      </c>
      <c r="D104" s="107">
        <v>8</v>
      </c>
      <c r="E104" s="451">
        <v>1</v>
      </c>
      <c r="F104" s="228">
        <v>611</v>
      </c>
      <c r="G104" s="108" t="s">
        <v>196</v>
      </c>
      <c r="H104" s="229">
        <f>H105</f>
        <v>17407</v>
      </c>
      <c r="I104" s="94"/>
    </row>
    <row r="105" spans="1:9" ht="21.75" customHeight="1">
      <c r="A105" s="433"/>
      <c r="B105" s="452" t="s">
        <v>163</v>
      </c>
      <c r="C105" s="453">
        <v>4429900</v>
      </c>
      <c r="D105" s="109">
        <v>8</v>
      </c>
      <c r="E105" s="454">
        <v>1</v>
      </c>
      <c r="F105" s="231">
        <v>611</v>
      </c>
      <c r="G105" s="110">
        <v>241</v>
      </c>
      <c r="H105" s="232">
        <v>17407</v>
      </c>
      <c r="I105" s="94"/>
    </row>
    <row r="106" spans="1:9" ht="24" customHeight="1">
      <c r="A106" s="433"/>
      <c r="B106" s="449" t="s">
        <v>346</v>
      </c>
      <c r="C106" s="450">
        <v>4429900</v>
      </c>
      <c r="D106" s="107">
        <v>8</v>
      </c>
      <c r="E106" s="451">
        <v>1</v>
      </c>
      <c r="F106" s="228">
        <v>612</v>
      </c>
      <c r="G106" s="108" t="s">
        <v>196</v>
      </c>
      <c r="H106" s="229">
        <f>H107</f>
        <v>1249.4</v>
      </c>
      <c r="I106" s="94"/>
    </row>
    <row r="107" spans="1:9" ht="21.75" customHeight="1">
      <c r="A107" s="433"/>
      <c r="B107" s="452" t="s">
        <v>163</v>
      </c>
      <c r="C107" s="453">
        <v>4429900</v>
      </c>
      <c r="D107" s="109">
        <v>8</v>
      </c>
      <c r="E107" s="454">
        <v>1</v>
      </c>
      <c r="F107" s="231">
        <v>612</v>
      </c>
      <c r="G107" s="110">
        <v>241</v>
      </c>
      <c r="H107" s="232">
        <v>1249.4</v>
      </c>
      <c r="I107" s="94"/>
    </row>
    <row r="108" spans="1:9" ht="64.5" customHeight="1">
      <c r="A108" s="433"/>
      <c r="B108" s="111" t="s">
        <v>608</v>
      </c>
      <c r="C108" s="455" t="s">
        <v>196</v>
      </c>
      <c r="D108" s="456" t="s">
        <v>196</v>
      </c>
      <c r="E108" s="457" t="s">
        <v>196</v>
      </c>
      <c r="F108" s="458" t="s">
        <v>196</v>
      </c>
      <c r="G108" s="459" t="s">
        <v>196</v>
      </c>
      <c r="H108" s="460">
        <f>H109</f>
        <v>5757.2</v>
      </c>
      <c r="I108" s="461"/>
    </row>
    <row r="109" spans="1:9" ht="13.5" customHeight="1">
      <c r="A109" s="433"/>
      <c r="B109" s="440" t="s">
        <v>227</v>
      </c>
      <c r="C109" s="441">
        <v>4419900</v>
      </c>
      <c r="D109" s="442">
        <v>8</v>
      </c>
      <c r="E109" s="443">
        <v>1</v>
      </c>
      <c r="F109" s="444" t="s">
        <v>196</v>
      </c>
      <c r="G109" s="445" t="s">
        <v>196</v>
      </c>
      <c r="H109" s="251">
        <f>H110</f>
        <v>5757.2</v>
      </c>
      <c r="I109" s="94"/>
    </row>
    <row r="110" spans="1:9" ht="13.5" customHeight="1">
      <c r="A110" s="433"/>
      <c r="B110" s="446" t="s">
        <v>228</v>
      </c>
      <c r="C110" s="447">
        <v>4419900</v>
      </c>
      <c r="D110" s="105">
        <v>8</v>
      </c>
      <c r="E110" s="448">
        <v>1</v>
      </c>
      <c r="F110" s="225">
        <v>0</v>
      </c>
      <c r="G110" s="106" t="s">
        <v>196</v>
      </c>
      <c r="H110" s="226">
        <f>H111+H113</f>
        <v>5757.2</v>
      </c>
      <c r="I110" s="94"/>
    </row>
    <row r="111" spans="1:9" ht="63.75" customHeight="1">
      <c r="A111" s="433"/>
      <c r="B111" s="449" t="s">
        <v>100</v>
      </c>
      <c r="C111" s="450">
        <v>4419900</v>
      </c>
      <c r="D111" s="107">
        <v>8</v>
      </c>
      <c r="E111" s="451">
        <v>1</v>
      </c>
      <c r="F111" s="228">
        <v>611</v>
      </c>
      <c r="G111" s="108" t="s">
        <v>196</v>
      </c>
      <c r="H111" s="229">
        <f>H112</f>
        <v>5460</v>
      </c>
      <c r="I111" s="94"/>
    </row>
    <row r="112" spans="1:9" ht="21.75" customHeight="1">
      <c r="A112" s="433"/>
      <c r="B112" s="452" t="s">
        <v>163</v>
      </c>
      <c r="C112" s="453">
        <v>4419900</v>
      </c>
      <c r="D112" s="109">
        <v>8</v>
      </c>
      <c r="E112" s="454">
        <v>1</v>
      </c>
      <c r="F112" s="231">
        <v>611</v>
      </c>
      <c r="G112" s="110">
        <v>241</v>
      </c>
      <c r="H112" s="232">
        <v>5460</v>
      </c>
      <c r="I112" s="94"/>
    </row>
    <row r="113" spans="1:9" ht="24" customHeight="1">
      <c r="A113" s="433"/>
      <c r="B113" s="449" t="s">
        <v>346</v>
      </c>
      <c r="C113" s="450">
        <v>4419900</v>
      </c>
      <c r="D113" s="107">
        <v>8</v>
      </c>
      <c r="E113" s="451">
        <v>1</v>
      </c>
      <c r="F113" s="228">
        <v>612</v>
      </c>
      <c r="G113" s="108" t="s">
        <v>196</v>
      </c>
      <c r="H113" s="229">
        <f>H114</f>
        <v>297.2</v>
      </c>
      <c r="I113" s="94"/>
    </row>
    <row r="114" spans="1:9" ht="30" customHeight="1" thickBot="1">
      <c r="A114" s="433"/>
      <c r="B114" s="452" t="s">
        <v>163</v>
      </c>
      <c r="C114" s="453">
        <v>4419900</v>
      </c>
      <c r="D114" s="109">
        <v>8</v>
      </c>
      <c r="E114" s="454">
        <v>1</v>
      </c>
      <c r="F114" s="231">
        <v>612</v>
      </c>
      <c r="G114" s="110">
        <v>241</v>
      </c>
      <c r="H114" s="232">
        <v>297.2</v>
      </c>
      <c r="I114" s="94"/>
    </row>
    <row r="115" spans="1:9" ht="14.25" customHeight="1" thickBot="1">
      <c r="A115" s="5"/>
      <c r="B115" s="114" t="s">
        <v>252</v>
      </c>
      <c r="C115" s="115"/>
      <c r="D115" s="115"/>
      <c r="E115" s="115"/>
      <c r="F115" s="115"/>
      <c r="G115" s="115"/>
      <c r="H115" s="240">
        <f>H8+H13+H18+H23+H28+H41+H54+H62+H70+H78+H85+H92+H101+H108</f>
        <v>1403105.4399999997</v>
      </c>
      <c r="I115" s="94"/>
    </row>
    <row r="116" spans="1:9" ht="12" customHeight="1">
      <c r="A116" s="1"/>
      <c r="B116" s="93"/>
      <c r="C116" s="93"/>
      <c r="D116" s="93"/>
      <c r="E116" s="93"/>
      <c r="F116" s="93"/>
      <c r="G116" s="93"/>
      <c r="H116" s="93"/>
      <c r="I116" s="94"/>
    </row>
    <row r="117" spans="2:9" ht="12.75" customHeight="1">
      <c r="B117" s="94"/>
      <c r="C117" s="94"/>
      <c r="D117" s="94"/>
      <c r="E117" s="94"/>
      <c r="F117" s="94"/>
      <c r="G117" s="94"/>
      <c r="H117" s="94"/>
      <c r="I117" s="94"/>
    </row>
    <row r="118" spans="2:12" ht="12.75" customHeight="1">
      <c r="B118" s="94"/>
      <c r="C118" s="94"/>
      <c r="D118" s="94"/>
      <c r="E118" s="94"/>
      <c r="F118" s="94"/>
      <c r="G118" s="94"/>
      <c r="H118" s="462"/>
      <c r="I118" s="462"/>
      <c r="J118" s="463"/>
      <c r="L118" s="463"/>
    </row>
    <row r="119" spans="2:9" ht="12.75" customHeight="1">
      <c r="B119" s="94"/>
      <c r="C119" s="94"/>
      <c r="D119" s="94"/>
      <c r="E119" s="94"/>
      <c r="F119" s="94"/>
      <c r="G119" s="94"/>
      <c r="H119" s="94"/>
      <c r="I119" s="94"/>
    </row>
    <row r="120" ht="12.75" customHeight="1">
      <c r="H120" s="463"/>
    </row>
    <row r="121" ht="15" customHeight="1"/>
    <row r="122" ht="12.75" customHeight="1"/>
    <row r="123" ht="12.75" customHeight="1"/>
    <row r="124" ht="12.75" customHeight="1"/>
    <row r="125" ht="12.75" customHeight="1"/>
    <row r="126" ht="15" customHeight="1"/>
    <row r="127" ht="12.75" customHeight="1"/>
    <row r="128" ht="12.75" customHeight="1"/>
    <row r="129" ht="12.75" customHeight="1"/>
    <row r="130" ht="12.75" customHeight="1"/>
    <row r="131" ht="15" customHeight="1"/>
    <row r="132" ht="12.75" customHeight="1"/>
    <row r="133" ht="12.75" customHeight="1"/>
    <row r="134" ht="12.75" customHeight="1"/>
    <row r="135" ht="12.75" customHeight="1"/>
    <row r="136" ht="15" customHeight="1"/>
    <row r="137" ht="12.75" customHeight="1"/>
    <row r="138" ht="12.75" customHeight="1"/>
    <row r="139" ht="12.75" customHeight="1"/>
    <row r="140" ht="12.75" customHeight="1"/>
    <row r="141" ht="15" customHeight="1"/>
    <row r="142" ht="12.75" customHeight="1"/>
    <row r="143" ht="12.75" customHeight="1"/>
    <row r="144" ht="12.75" customHeight="1"/>
    <row r="145" ht="12.75" customHeight="1"/>
    <row r="146" ht="15" customHeight="1"/>
    <row r="147" ht="12.75" customHeight="1"/>
    <row r="148" ht="12.75" customHeight="1"/>
    <row r="149" ht="12.75" customHeight="1"/>
    <row r="150" ht="12.75" customHeight="1"/>
    <row r="151" ht="15" customHeight="1"/>
    <row r="152" ht="12.75" customHeight="1"/>
    <row r="154" ht="12.75" customHeight="1"/>
    <row r="155" ht="12.75" customHeight="1"/>
    <row r="156" ht="15" customHeight="1"/>
    <row r="157" ht="12.75" customHeight="1"/>
    <row r="159" ht="12.75" customHeight="1"/>
    <row r="160" ht="12.75" customHeight="1"/>
    <row r="161" ht="15" customHeight="1"/>
    <row r="162" ht="12.75" customHeight="1"/>
    <row r="163" ht="12.75" customHeight="1"/>
    <row r="164" ht="12.75" customHeight="1"/>
    <row r="165" ht="12.75" customHeight="1"/>
    <row r="166" ht="15" customHeight="1"/>
    <row r="167" ht="12.75" customHeight="1"/>
    <row r="168" ht="12.75" customHeight="1"/>
    <row r="169" ht="12.75" customHeight="1"/>
    <row r="170" ht="12.75" customHeight="1"/>
    <row r="171" ht="15" customHeight="1"/>
    <row r="172" ht="12.75" customHeight="1"/>
    <row r="173" ht="12.75" customHeight="1"/>
    <row r="174" ht="12.75" customHeight="1"/>
    <row r="175" ht="12.75" customHeight="1"/>
    <row r="176" ht="15" customHeight="1"/>
    <row r="177" ht="12.75" customHeight="1"/>
    <row r="178" ht="12.75" customHeight="1"/>
    <row r="179" ht="12.75" customHeight="1"/>
    <row r="180" ht="12.75" customHeight="1"/>
    <row r="181" ht="15" customHeight="1"/>
    <row r="182" ht="12.75" customHeight="1"/>
    <row r="183" ht="12.75" customHeight="1"/>
    <row r="184" ht="12.75" customHeight="1"/>
    <row r="185" ht="12.75" customHeight="1"/>
    <row r="186" ht="15" customHeight="1"/>
    <row r="187" ht="12.75" customHeight="1"/>
    <row r="188" ht="12.75" customHeight="1"/>
    <row r="189" ht="12.75" customHeight="1"/>
    <row r="190" ht="12.75" customHeight="1"/>
    <row r="191" ht="15" customHeight="1"/>
    <row r="192" ht="12.75" customHeight="1"/>
    <row r="193" ht="12.75" customHeight="1"/>
    <row r="194" ht="12.75" customHeight="1"/>
    <row r="195" ht="12.75" customHeight="1"/>
    <row r="196" ht="15" customHeight="1"/>
    <row r="197" ht="12.75" customHeight="1"/>
    <row r="198" ht="12.75" customHeight="1"/>
    <row r="199" ht="12.75" customHeight="1"/>
    <row r="200" ht="12.75" customHeight="1"/>
    <row r="201" ht="15" customHeight="1"/>
    <row r="202" ht="12.75" customHeight="1"/>
    <row r="203" ht="12.75" customHeight="1"/>
    <row r="204" ht="12.75" customHeight="1"/>
    <row r="205" ht="12.75" customHeight="1"/>
    <row r="206" ht="15" customHeight="1"/>
    <row r="207" ht="12.75" customHeight="1"/>
    <row r="208" ht="12.75" customHeight="1"/>
    <row r="209" ht="12.75" customHeight="1"/>
    <row r="210" ht="12.75" customHeight="1"/>
    <row r="211" ht="15" customHeight="1"/>
    <row r="212" ht="12.75" customHeight="1"/>
    <row r="213" ht="12.75" customHeight="1"/>
    <row r="214" ht="12.75" customHeight="1"/>
    <row r="215" ht="12.75" customHeight="1"/>
    <row r="216" ht="15" customHeight="1"/>
    <row r="217" ht="12.75" customHeight="1"/>
    <row r="219" ht="12.75" customHeight="1"/>
    <row r="220" ht="12.75" customHeight="1"/>
    <row r="221" ht="15" customHeight="1"/>
    <row r="222" ht="12.75" customHeight="1"/>
    <row r="224" ht="12.75" customHeight="1"/>
    <row r="225" ht="12.75" customHeight="1"/>
    <row r="226" ht="15" customHeight="1"/>
    <row r="227" ht="12.75" customHeight="1"/>
    <row r="228" ht="12.75" customHeight="1"/>
    <row r="229" ht="12.75" customHeight="1"/>
    <row r="230" ht="12.75" customHeight="1"/>
    <row r="231" ht="15" customHeight="1"/>
    <row r="232" ht="12.75" customHeight="1"/>
    <row r="233" ht="12.75" customHeight="1"/>
    <row r="234" ht="12.75" customHeight="1"/>
    <row r="235" ht="13.5" customHeight="1"/>
  </sheetData>
  <mergeCells count="3">
    <mergeCell ref="B4:H4"/>
    <mergeCell ref="G3:H3"/>
    <mergeCell ref="G1:H1"/>
  </mergeCells>
  <printOptions/>
  <pageMargins left="0.7480314960629921" right="0.7480314960629921" top="0.7874015748031497" bottom="0.5905511811023623" header="0.5118110236220472" footer="0.5118110236220472"/>
  <pageSetup firstPageNumber="67" useFirstPageNumber="1" fitToHeight="0" horizontalDpi="600" verticalDpi="600" orientation="portrait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K7" sqref="K7"/>
    </sheetView>
  </sheetViews>
  <sheetFormatPr defaultColWidth="9.00390625" defaultRowHeight="12.75"/>
  <cols>
    <col min="1" max="1" width="4.75390625" style="0" customWidth="1"/>
    <col min="2" max="2" width="33.875" style="0" customWidth="1"/>
    <col min="3" max="3" width="19.375" style="0" customWidth="1"/>
    <col min="4" max="4" width="10.375" style="0" customWidth="1"/>
    <col min="5" max="5" width="13.75390625" style="0" customWidth="1"/>
    <col min="6" max="6" width="12.75390625" style="0" customWidth="1"/>
    <col min="7" max="7" width="15.375" style="0" customWidth="1"/>
    <col min="8" max="8" width="9.375" style="0" customWidth="1"/>
    <col min="9" max="9" width="19.625" style="0" customWidth="1"/>
    <col min="13" max="13" width="8.75390625" style="0" customWidth="1"/>
    <col min="14" max="14" width="9.125" style="0" hidden="1" customWidth="1"/>
  </cols>
  <sheetData>
    <row r="1" spans="7:9" ht="15.75">
      <c r="G1" s="116"/>
      <c r="H1" s="497" t="s">
        <v>368</v>
      </c>
      <c r="I1" s="497"/>
    </row>
    <row r="2" spans="7:9" ht="15.75">
      <c r="G2" s="497" t="s">
        <v>190</v>
      </c>
      <c r="H2" s="497"/>
      <c r="I2" s="497"/>
    </row>
    <row r="3" spans="7:9" ht="15.75">
      <c r="G3" s="116"/>
      <c r="H3" s="497" t="s">
        <v>652</v>
      </c>
      <c r="I3" s="497"/>
    </row>
    <row r="5" spans="1:18" ht="18">
      <c r="A5" s="495" t="s">
        <v>371</v>
      </c>
      <c r="B5" s="495"/>
      <c r="C5" s="495"/>
      <c r="D5" s="495"/>
      <c r="E5" s="495"/>
      <c r="F5" s="495"/>
      <c r="G5" s="495"/>
      <c r="H5" s="495"/>
      <c r="I5" s="496"/>
      <c r="J5" s="117"/>
      <c r="K5" s="117"/>
      <c r="L5" s="117"/>
      <c r="M5" s="117"/>
      <c r="N5" s="117"/>
      <c r="O5" s="117"/>
      <c r="P5" s="117"/>
      <c r="Q5" s="117"/>
      <c r="R5" s="117"/>
    </row>
    <row r="6" spans="1:18" ht="18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</row>
    <row r="7" spans="1:9" ht="115.5" customHeight="1">
      <c r="A7" s="118" t="s">
        <v>372</v>
      </c>
      <c r="B7" s="119" t="s">
        <v>373</v>
      </c>
      <c r="C7" s="119" t="s">
        <v>374</v>
      </c>
      <c r="D7" s="119" t="s">
        <v>375</v>
      </c>
      <c r="E7" s="119" t="s">
        <v>376</v>
      </c>
      <c r="F7" s="119" t="s">
        <v>377</v>
      </c>
      <c r="G7" s="119" t="s">
        <v>378</v>
      </c>
      <c r="H7" s="119" t="s">
        <v>379</v>
      </c>
      <c r="I7" s="120" t="s">
        <v>380</v>
      </c>
    </row>
    <row r="8" spans="1:9" ht="64.5" customHeight="1">
      <c r="A8" s="121" t="s">
        <v>381</v>
      </c>
      <c r="B8" s="122" t="s">
        <v>382</v>
      </c>
      <c r="C8" s="123" t="s">
        <v>383</v>
      </c>
      <c r="D8" s="124">
        <v>2008</v>
      </c>
      <c r="E8" s="125">
        <v>168863</v>
      </c>
      <c r="F8" s="126">
        <v>62463.8</v>
      </c>
      <c r="G8" s="127">
        <v>0</v>
      </c>
      <c r="H8" s="127" t="s">
        <v>384</v>
      </c>
      <c r="I8" s="128">
        <v>0</v>
      </c>
    </row>
    <row r="9" spans="1:9" ht="74.25" customHeight="1">
      <c r="A9" s="121" t="s">
        <v>385</v>
      </c>
      <c r="B9" s="122" t="s">
        <v>382</v>
      </c>
      <c r="C9" s="123" t="s">
        <v>386</v>
      </c>
      <c r="D9" s="124">
        <v>2007</v>
      </c>
      <c r="E9" s="125">
        <v>50000</v>
      </c>
      <c r="F9" s="127">
        <v>34866.2</v>
      </c>
      <c r="G9" s="127">
        <v>0</v>
      </c>
      <c r="H9" s="127" t="s">
        <v>384</v>
      </c>
      <c r="I9" s="128">
        <v>0</v>
      </c>
    </row>
    <row r="10" spans="1:9" ht="70.5" customHeight="1">
      <c r="A10" s="121" t="s">
        <v>387</v>
      </c>
      <c r="B10" s="122" t="s">
        <v>382</v>
      </c>
      <c r="C10" s="123" t="s">
        <v>388</v>
      </c>
      <c r="D10" s="124">
        <v>2008</v>
      </c>
      <c r="E10" s="125">
        <v>202421</v>
      </c>
      <c r="F10" s="126">
        <v>71308.8</v>
      </c>
      <c r="G10" s="127">
        <v>0</v>
      </c>
      <c r="H10" s="127" t="s">
        <v>384</v>
      </c>
      <c r="I10" s="128">
        <v>0</v>
      </c>
    </row>
    <row r="11" spans="1:9" ht="72.75" customHeight="1">
      <c r="A11" s="121" t="s">
        <v>389</v>
      </c>
      <c r="B11" s="122" t="s">
        <v>382</v>
      </c>
      <c r="C11" s="123" t="s">
        <v>390</v>
      </c>
      <c r="D11" s="124">
        <v>2009</v>
      </c>
      <c r="E11" s="125">
        <v>93594</v>
      </c>
      <c r="F11" s="127">
        <v>47117.8</v>
      </c>
      <c r="G11" s="127">
        <v>0</v>
      </c>
      <c r="H11" s="127" t="s">
        <v>384</v>
      </c>
      <c r="I11" s="128">
        <v>0</v>
      </c>
    </row>
    <row r="12" spans="1:9" ht="66.75" customHeight="1">
      <c r="A12" s="121" t="s">
        <v>391</v>
      </c>
      <c r="B12" s="122" t="s">
        <v>382</v>
      </c>
      <c r="C12" s="123" t="s">
        <v>392</v>
      </c>
      <c r="D12" s="124">
        <v>2012</v>
      </c>
      <c r="E12" s="125">
        <v>24080</v>
      </c>
      <c r="F12" s="127">
        <v>0</v>
      </c>
      <c r="G12" s="127">
        <v>24080</v>
      </c>
      <c r="H12" s="127" t="s">
        <v>384</v>
      </c>
      <c r="I12" s="128">
        <v>0</v>
      </c>
    </row>
    <row r="13" spans="1:9" ht="20.25" customHeight="1">
      <c r="A13" s="129"/>
      <c r="B13" s="130" t="s">
        <v>393</v>
      </c>
      <c r="C13" s="131"/>
      <c r="D13" s="129"/>
      <c r="E13" s="44">
        <f>SUM(E8:E12)</f>
        <v>538958</v>
      </c>
      <c r="F13" s="132">
        <f>SUM(F8:F12)</f>
        <v>215756.59999999998</v>
      </c>
      <c r="G13" s="132">
        <f>SUM(G8:G12)</f>
        <v>24080</v>
      </c>
      <c r="H13" s="132">
        <f>SUM(H8:H8)</f>
        <v>0</v>
      </c>
      <c r="I13" s="132">
        <f>SUM(I8:I12)</f>
        <v>0</v>
      </c>
    </row>
    <row r="14" spans="1:2" ht="15.75">
      <c r="A14" s="133"/>
      <c r="B14" s="133"/>
    </row>
  </sheetData>
  <mergeCells count="4">
    <mergeCell ref="A5:I5"/>
    <mergeCell ref="H1:I1"/>
    <mergeCell ref="G2:I2"/>
    <mergeCell ref="H3:I3"/>
  </mergeCells>
  <printOptions/>
  <pageMargins left="0.35433070866141736" right="0.4724409448818898" top="0.34" bottom="0.19" header="0.1968503937007874" footer="0.15748031496062992"/>
  <pageSetup firstPageNumber="73" useFirstPageNumber="1" horizontalDpi="600" verticalDpi="600" orientation="landscape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Duma2</cp:lastModifiedBy>
  <cp:lastPrinted>2012-12-27T05:39:24Z</cp:lastPrinted>
  <dcterms:created xsi:type="dcterms:W3CDTF">2012-12-18T09:19:15Z</dcterms:created>
  <dcterms:modified xsi:type="dcterms:W3CDTF">2012-12-27T05:46:55Z</dcterms:modified>
  <cp:category/>
  <cp:version/>
  <cp:contentType/>
  <cp:contentStatus/>
</cp:coreProperties>
</file>