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97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1">'2'!$9:$9</definedName>
    <definedName name="_xlnm.Print_Titles" localSheetId="2">'3'!$7:$8</definedName>
    <definedName name="_xlnm.Print_Titles" localSheetId="3">'4'!$9:$12</definedName>
    <definedName name="_xlnm.Print_Titles" localSheetId="4">'5'!$7:$7</definedName>
  </definedNames>
  <calcPr fullCalcOnLoad="1"/>
</workbook>
</file>

<file path=xl/sharedStrings.xml><?xml version="1.0" encoding="utf-8"?>
<sst xmlns="http://schemas.openxmlformats.org/spreadsheetml/2006/main" count="1356" uniqueCount="401">
  <si>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</si>
  <si>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Коды</t>
  </si>
  <si>
    <t>Ведомство</t>
  </si>
  <si>
    <t>Ведомственной классификации</t>
  </si>
  <si>
    <t>раздел</t>
  </si>
  <si>
    <t>подраздел</t>
  </si>
  <si>
    <t>целевая статья</t>
  </si>
  <si>
    <t>вид расхода</t>
  </si>
  <si>
    <t>Процент исполнения</t>
  </si>
  <si>
    <t>Дума города Радужный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</si>
  <si>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</si>
  <si>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</si>
  <si>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</si>
  <si>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</si>
  <si>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</si>
  <si>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121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</si>
  <si>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</si>
  <si>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</si>
  <si>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персоналу, за исключением фонда оплаты труда.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</si>
  <si>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</si>
  <si>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</si>
  <si>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</si>
  <si>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</si>
  <si>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</si>
  <si>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</si>
  <si>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</si>
  <si>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</si>
  <si>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</si>
  <si>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</si>
  <si>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 xml:space="preserve"> 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</si>
  <si>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</si>
  <si>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</si>
  <si>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</si>
  <si>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Субсидии местным бюджетам на реализацию программы энергосбережения и повышения энергетической эффективности на период до 2020 года (ФБ)</t>
  </si>
  <si>
    <t xml:space="preserve"> Региональные целевые программы</t>
  </si>
  <si>
    <t>Субсидии местным бюджетам на реализацию программы энергосбережения и повышения энергетической эффективности в ХМАО -Югре на 2010-2015 годы и на перспективу до 2020 года</t>
  </si>
  <si>
    <t xml:space="preserve"> Целевые программы муниципального образования</t>
  </si>
  <si>
    <t>Муниципальная программа "Энергосбережение и повышение энергетической эффективности города Радужный на 2010-2015 годы"</t>
  </si>
  <si>
    <t xml:space="preserve"> Администрация города Радужный</t>
  </si>
  <si>
    <t>Закупка товаров, работ, услуг в целях капитального ремонта государственного (муниципального) имущества</t>
  </si>
  <si>
    <t>243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</si>
  <si>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</si>
  <si>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</si>
  <si>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Городская целевая программа "Укрепление пожарной безопасности муниципального образования городской округ город Радужный на 2010-2012 годы"</t>
  </si>
  <si>
    <t>Целевая программа "Развитие муниципальной службы на 2012-2014 годы"</t>
  </si>
  <si>
    <t>Судебная система</t>
  </si>
  <si>
    <t xml:space="preserve"> 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</si>
  <si>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</si>
  <si>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</si>
  <si>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</si>
  <si>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 xml:space="preserve"> 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</si>
  <si>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</si>
  <si>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831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</si>
  <si>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</si>
  <si>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</si>
  <si>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</si>
  <si>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</si>
  <si>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 xml:space="preserve"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периоддо 2016 года". </t>
  </si>
  <si>
    <t>Другие вопросы в области национальной безопасности и правоохранительной деятельности</t>
  </si>
  <si>
    <t>Субсидии на реализацию программы "Профилактика правонарушений в Ханты-Мансийском автономном округе - Югре  на 2011-2013 годы"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</si>
  <si>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</si>
  <si>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>Общеэкономические вопросы</t>
  </si>
  <si>
    <t>Программа "Содействие занятости населения" на 2011-2013 годы</t>
  </si>
  <si>
    <t>111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</si>
  <si>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</si>
  <si>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</si>
  <si>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Транспорт</t>
  </si>
  <si>
    <t xml:space="preserve"> Отдельные мероприятия в области автомобильного транспорта</t>
  </si>
  <si>
    <t>Отдельные мероприятия в области автомобильного транспорта</t>
  </si>
  <si>
    <t>Субсидии бюджетным учреждениям на иные цели</t>
  </si>
  <si>
    <t>612</t>
  </si>
  <si>
    <t>Дорожное хозяйство (дорожные фонды)</t>
  </si>
  <si>
    <t>Подпрограмма "Автомобильные дороги"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</si>
  <si>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</si>
  <si>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</si>
  <si>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Программа по капитальному ремонту многоквартирных домов "Наш дом" на 2011-2013 годы и на период до 2020 года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</si>
  <si>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</t>
  </si>
  <si>
    <t xml:space="preserve">Муниципальная целевая программа города Радужный "По капитальному ремонту многоквартирных домов "Наш дом" на 2011-2013 годы" </t>
  </si>
  <si>
    <t>Связь и информатика</t>
  </si>
  <si>
    <t>Муниципальная целевая программа "Электронный Радужный на 2010-2013 годы"</t>
  </si>
  <si>
    <t xml:space="preserve"> 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</si>
  <si>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</t>
  </si>
  <si>
    <t>Программа развития малого и среднего предпринимательства в Ханты-Мансийском автономном округе-Югре на 2011-2013 годы и на период до 2015 года.</t>
  </si>
  <si>
    <t xml:space="preserve">Субсидии местным бюджетам на реализацию подпрограммы  "Градостроительная деятельность" программы "Содействие развитию жилищного строительства на 2011-2013 годы и на период до 2015 года" 
</t>
  </si>
  <si>
    <t xml:space="preserve">Городская целевая программа "Развитие субъектов малого и среднего предпринимательства в городе Радужный на 2011-2015 годы </t>
  </si>
  <si>
    <t>Жилищно-коммунальное хозяйство</t>
  </si>
  <si>
    <t>Жилищное хозяйство</t>
  </si>
  <si>
    <t xml:space="preserve"> 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</si>
  <si>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</si>
  <si>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</si>
  <si>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Подпрограмма "Улучшение жилищных условий отдельных  граждан"  программы "улучшение жилищных условий населения Ханты - Мансийского автономного округа  - Югры на 2011-2013 годы и на период до 2015 года"</t>
  </si>
  <si>
    <t>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</si>
  <si>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Программа обеспечения жилыми помещениями граждан, проживающих в жилых помещениях, непригодных для проживания на 2011-2015 годы </t>
  </si>
  <si>
    <t>Адресная муниципальная программа «Ликвидация и расселение приспособленных для проживания строений, расположенных на территории микрорайона «Южный» города Радужный на 2012-2013 годы»</t>
  </si>
  <si>
    <t>Коммунальное хозяйство</t>
  </si>
  <si>
    <t xml:space="preserve"> 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</si>
  <si>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</si>
  <si>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</si>
  <si>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</si>
  <si>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>Городская программа "Комплексное освоение территорий в целях жилищного строительства на 2011-2015 годы"</t>
  </si>
  <si>
    <t xml:space="preserve">Программа "Модернизация и реформирование жилищно-коммунального комплекса города Радужный на 2011-2013 годы" </t>
  </si>
  <si>
    <t>Благоустройство</t>
  </si>
  <si>
    <t xml:space="preserve"> Благоустройство.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</si>
  <si>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</si>
  <si>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</si>
  <si>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</si>
  <si>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Другие вопросы в области жилищно-коммунального хозяйства</t>
  </si>
  <si>
    <t>112</t>
  </si>
  <si>
    <t>Охрана окружающей среды</t>
  </si>
  <si>
    <t>Другие вопросы в области охраны окружающей среды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</si>
  <si>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годы..</t>
  </si>
  <si>
    <t>Образование</t>
  </si>
  <si>
    <t>Дошкольное образование</t>
  </si>
  <si>
    <t xml:space="preserve">Подпрограмма "Развитие материально-технической базы сферы образования" </t>
  </si>
  <si>
    <t>подпрограмма "Развитие  материально-технической базы сферы образования"</t>
  </si>
  <si>
    <t xml:space="preserve">Культура и  кинематография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</si>
  <si>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</si>
  <si>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</si>
  <si>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</si>
  <si>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 xml:space="preserve"> Больницы, клиники, госпитали, медико-санитарные части</t>
  </si>
  <si>
    <t>611</t>
  </si>
  <si>
    <t>Амбулаторная помощь</t>
  </si>
  <si>
    <t xml:space="preserve"> 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</si>
  <si>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</si>
  <si>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</si>
  <si>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 xml:space="preserve"> Иные безвозмездные и безвозвратные перечисления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</si>
  <si>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</si>
  <si>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</si>
  <si>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</si>
  <si>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 xml:space="preserve"> Центры, станции и отделения переливания крови</t>
  </si>
  <si>
    <t>Санитарно-эпидемиологическое благополучие</t>
  </si>
  <si>
    <t xml:space="preserve"> Мероприятия в области санитарно-эпидемиологического надзора</t>
  </si>
  <si>
    <t>Борьба с эпидемиями</t>
  </si>
  <si>
    <t>Другие вопросы в области здравоохранения</t>
  </si>
  <si>
    <t>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</si>
  <si>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Муниципальная программа комплексного развития здравоохранения на территории города Радужный на 2011-2013 годы </t>
  </si>
  <si>
    <t>Социальная политика</t>
  </si>
  <si>
    <t>Пенсионное обеспечение</t>
  </si>
  <si>
    <t xml:space="preserve"> Пенсии за выслугу лет муниципальных служащих.</t>
  </si>
  <si>
    <t>Пенсии за выслугу лет муниципальных служащих.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</si>
  <si>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</si>
  <si>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</si>
  <si>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</si>
  <si>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 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</si>
  <si>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</si>
  <si>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</si>
  <si>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 xml:space="preserve"> Реализация государственных функций в области социальной политики</t>
  </si>
  <si>
    <t>Мероприятия в области социальной политики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</si>
  <si>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</si>
  <si>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</si>
  <si>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</si>
  <si>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</si>
  <si>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>Меры социальной поддержки населения по публичным нормативным обязательствам</t>
  </si>
  <si>
    <t>314</t>
  </si>
  <si>
    <t>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</si>
  <si>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</si>
  <si>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Комплексная программа социальной поддержки и социальной помощи для отдельных категорий граждан в городе Радужный на 2010-2012 годы.</t>
  </si>
  <si>
    <t>Приобретение товаров, работ, услуг в пользу граждан</t>
  </si>
  <si>
    <t>323</t>
  </si>
  <si>
    <t>Муниципальная целевая программа "Формирование безбарьерной среды для инвалидов в г.Радужный" на 2012-2014 годы"</t>
  </si>
  <si>
    <t>ФИЗИЧЕСКАЯ КУЛЬТУРА И СПОРТ</t>
  </si>
  <si>
    <t>Массовый спорт</t>
  </si>
  <si>
    <t>Целевая программа "Развитие физической культуры и спорта в городском округе город Радужный" на 2011-2013 годы"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</si>
  <si>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</si>
  <si>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</si>
  <si>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</si>
  <si>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 xml:space="preserve">  Средств массовой информации.</t>
  </si>
  <si>
    <t>Мероприятия в сфере  средств массовой информации.</t>
  </si>
  <si>
    <t>Другие вопросы в области средств массовой информации</t>
  </si>
  <si>
    <t>Целевая программа "Профилактика экстремизма, гармонизация, межэтнических и межкультурных отношений, толерантности в  муниципальном образовании города Радужный на 2011-2013 годы"</t>
  </si>
  <si>
    <t>Комитет финансов администрации города Радужный</t>
  </si>
  <si>
    <t xml:space="preserve"> Детские дошкольные учреждения</t>
  </si>
  <si>
    <t>621</t>
  </si>
  <si>
    <t>Общее образование</t>
  </si>
  <si>
    <t xml:space="preserve"> Учреждения по внешкольной работе с детьми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</si>
  <si>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</si>
  <si>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</si>
  <si>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 xml:space="preserve"> 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</si>
  <si>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</si>
  <si>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субъекта Российской Федерации</t>
  </si>
  <si>
    <t>720</t>
  </si>
  <si>
    <t>Комитет по управлению муниципальным имуществом администрации города Радужный</t>
  </si>
  <si>
    <t>Субсидии бюджетам муниципальных районов и городских округов на реализацию программы "Снижение рисков и смягчение последствий чрезвычайных ситуаций природного и техногенного характера в ХМАО-Югре" на 2012-2014 годы и на период до 2016 года.</t>
  </si>
  <si>
    <t xml:space="preserve"> 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</si>
  <si>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</si>
  <si>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гражданам на приобретение жилья</t>
  </si>
  <si>
    <t>322</t>
  </si>
  <si>
    <t>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программы "Улучшение жилищных условий населения ХМАО-Югры на 2011-2013 годы и на период до 2015 года".</t>
  </si>
  <si>
    <t>Другие вопросы в области образования</t>
  </si>
  <si>
    <t xml:space="preserve"> Мероприятия в области образования</t>
  </si>
  <si>
    <t>Субсидии на возмещение части затрат в связи с предоставлением учителям общеобразовательных учреждений ипотечного кредит (федеральный бюджет).</t>
  </si>
  <si>
    <t xml:space="preserve"> Федеральные целевые программы</t>
  </si>
  <si>
    <t xml:space="preserve">Подпрограмма"Обеспечение жильем молодых семей"  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</si>
  <si>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</si>
  <si>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Долгосрочная целевая программа "Обеспечение жильем молодых семей" в соответствии с федеральной целевой программой "Жилище" на 2012-2015 годы на территории муниципального образования город Радужный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</si>
  <si>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округа.</t>
  </si>
  <si>
    <t>управление образования и молодежной политики администрации города Радужный</t>
  </si>
  <si>
    <t xml:space="preserve"> 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</si>
  <si>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 (ФБ)</t>
  </si>
  <si>
    <t>Реализация дополнительных мероприятий, направленных на снижение напряженности на рынке труда субъектов Российской Федерации (бюджет автономного округа)</t>
  </si>
  <si>
    <t>Субсидии автономным учреждениям на иные цели</t>
  </si>
  <si>
    <t>622</t>
  </si>
  <si>
    <t>Городская целевая программа «Оказание содействия в трудовой занятости молодежи города на временной и постоянной основе" на 2012-2014 годы</t>
  </si>
  <si>
    <t xml:space="preserve">Подпрограмма "Обеспечение комплексной безопасности и комфортных условий образовательного процесса" </t>
  </si>
  <si>
    <t>подпрограмма "Обеспечение комплексной безопасности и комфортных условий образовательного процесса"</t>
  </si>
  <si>
    <t xml:space="preserve"> Школы - детские сады, школы начальные, неполные средние и средние</t>
  </si>
  <si>
    <t>Модернизация региональных систем общего образования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</si>
  <si>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</si>
  <si>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</si>
  <si>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Подпрограмма "Инновационное развитие образования"</t>
  </si>
  <si>
    <t>подпрограмма "Инновационное развитие образования"</t>
  </si>
  <si>
    <t>Молодежная политика и оздоровление детей</t>
  </si>
  <si>
    <t xml:space="preserve"> Организационно-воспитательная работа с молодежью</t>
  </si>
  <si>
    <t xml:space="preserve"> Мероприятия по проведению оздоровительной кампании детей</t>
  </si>
  <si>
    <t>Оздоровление детей</t>
  </si>
  <si>
    <t>Подпрограмма "Развитие потенциала молодежи" программы "Молодежь Югры" на 2011-2013 годы</t>
  </si>
  <si>
    <t>Городская целевая программа "Организация отдыха, оздоровления, занятости детей, подростков и молодежи города Радужный" на 2012-2014 годы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</si>
  <si>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</si>
  <si>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межбюджетные трансферты на реализацию программы "Профилактика правонарушений в Ханты-Мансийском автономном округе - Югре  на 2011-2013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</si>
  <si>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</si>
  <si>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>Управление культуры и искусства администрации города Радужный</t>
  </si>
  <si>
    <t>Культура</t>
  </si>
  <si>
    <t xml:space="preserve"> Учреждения культуры и мероприятия в сфере  культуры и кинематографии.</t>
  </si>
  <si>
    <t>Комплектование книжных фондов библиотек муниципальных образований</t>
  </si>
  <si>
    <t xml:space="preserve"> Музеи и постоянные выставки</t>
  </si>
  <si>
    <t xml:space="preserve"> Библиотеки</t>
  </si>
  <si>
    <t>Подпрограмма "Библиотечное дело" Программы "Культура Югры" на 2011-2013 годы и на период до 2015 года.</t>
  </si>
  <si>
    <t>Подпрограмма "Музейное дело" Программы "Культура Югры" на 2011-2013 годы и на период до 2015 года.</t>
  </si>
  <si>
    <t>Городская целевая программа "Развитие культуры и искусства города Радужный" на 2010-2012 годы</t>
  </si>
  <si>
    <t>Комитет по физической культуре и спорту администрации города Радужный</t>
  </si>
  <si>
    <t xml:space="preserve">Физическая культура </t>
  </si>
  <si>
    <t xml:space="preserve"> Центры спортивной подготовки (сборные команды)</t>
  </si>
  <si>
    <t>Программа Развитие физической культуры и спорта  в ХМАО-Югре" на 2011-2013 годы.</t>
  </si>
  <si>
    <t>ИТОГО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</si>
  <si>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</si>
  <si>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</si>
  <si>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"Доступное жилье молодым" Программы "Улучшение жилищных условий населения Ханты-Мансийского автономного округа - Югры" на 2011-2013 годы и на период до 2015 года 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</si>
  <si>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</si>
  <si>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бюджета города Радужный по разделам,подразделам,целевым статьям и видам расходов классификации расходов бюджета города в ведомственной структуре расходов за 2012 год</t>
  </si>
  <si>
    <t>Исполнено за 2012 год</t>
  </si>
  <si>
    <t>Наименование показателя</t>
  </si>
  <si>
    <t>Рз</t>
  </si>
  <si>
    <t>Пр</t>
  </si>
  <si>
    <t xml:space="preserve">Исполнено за  2012 год </t>
  </si>
  <si>
    <t>% исполнения</t>
  </si>
  <si>
    <t/>
  </si>
  <si>
    <t>ВСЕГО:</t>
  </si>
  <si>
    <t>Исполнение бюджета города Радужный на  2012 год  по разделам, подразделам функциональной классификации расходов бюджетов Российской Федерации</t>
  </si>
  <si>
    <t>Наименование видов источников внутреннего финансирования дефицита бюджета</t>
  </si>
  <si>
    <t>Средства от продажи акций и иных форм участия в капитале, находящихся в государственной  и муниципальной собственности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</si>
  <si>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</si>
  <si>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</si>
  <si>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</si>
  <si>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</si>
  <si>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</si>
  <si>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</si>
  <si>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</si>
  <si>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</si>
  <si>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</si>
  <si>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 -предоставление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</si>
  <si>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</si>
  <si>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</si>
  <si>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</si>
  <si>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код главного администратора источников внутреннего финансирования дефицита бюджета</t>
  </si>
  <si>
    <t>код источника внутреннего  финансирования дефицита бюджета</t>
  </si>
  <si>
    <t>Получение кредитов от кредитных организаций бюджетами городских округов в валюте Российской Федерации.</t>
  </si>
  <si>
    <t>500</t>
  </si>
  <si>
    <t>01.02.00.00.04.0000.710</t>
  </si>
  <si>
    <t>Погашение бюджетом городского округа кредита от кредитных организаций в валюте Российской Федерации</t>
  </si>
  <si>
    <t>01.02.00.00.04.0000.810</t>
  </si>
  <si>
    <t>Получение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</si>
  <si>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01.03.00.00.04.0000.710</t>
  </si>
  <si>
    <t>Погашение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</si>
  <si>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01.03.00.00.04.0000.810</t>
  </si>
  <si>
    <t xml:space="preserve">Увеличение прочих остатков денежных средств бюджетов городских округов. 
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</si>
  <si>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</si>
  <si>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</si>
  <si>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</si>
  <si>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Исполнение муниципальных гарантий городских округов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бенефициара к принципа</t>
  </si>
  <si>
    <t>01.06.04.00.04.0000.810</t>
  </si>
  <si>
    <t xml:space="preserve">Предоставление бюджетных кредитов, предоставленных юридическим лицам из бюджета городского округа в валюте Российской Федерации. 
</t>
  </si>
  <si>
    <t>01.06.05.01.04.0000.540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</si>
  <si>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</si>
  <si>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01.06.05.01.04.0000.640</t>
  </si>
  <si>
    <t>ИТОГО:</t>
  </si>
  <si>
    <t>__________________________</t>
  </si>
  <si>
    <t>(расшифровка подписи)</t>
  </si>
  <si>
    <t>Источники внутреннего финансирования дефицита бюджета муниципального образования город Радужный по кодам классификации источников финансирования бюджета города  на  2012 год</t>
  </si>
  <si>
    <t xml:space="preserve">Источники финансирования дефицита бюджета муниципального образования город Радужный по кодам групп, подгрупп, статей, видам источников финансирования дефицита бюджета  за 2012 год. </t>
  </si>
  <si>
    <t>Исполнено за  2012 год                   ( тыс. руб)</t>
  </si>
  <si>
    <t>Исполнено за               2012 год   ( тыс. руб)</t>
  </si>
  <si>
    <t xml:space="preserve">Уточненный бюджет на 2012 год               </t>
  </si>
  <si>
    <t>Уточненный бюджет на 2012 год</t>
  </si>
  <si>
    <t xml:space="preserve"> ( тыс. рублей )</t>
  </si>
  <si>
    <t>Назначено на текущий финансовый год          ( тыс. руб.)</t>
  </si>
  <si>
    <t>ИСПОЛНЕНИЕ</t>
  </si>
  <si>
    <t>доходов бюджета по классификации доходов бюджета за 2012 год.</t>
  </si>
  <si>
    <t>Ед.изм.:</t>
  </si>
  <si>
    <t>тыс.руб.</t>
  </si>
  <si>
    <t>КОД</t>
  </si>
  <si>
    <t>Источники доходов</t>
  </si>
  <si>
    <t>Утвержденный бюджет по доходам 2012 года</t>
  </si>
  <si>
    <t>Уточненный бюджет по доходам 2012 года.</t>
  </si>
  <si>
    <t>Фактическое исполнение доходов на 01.01.2013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</si>
  <si>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</si>
  <si>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</si>
  <si>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</si>
  <si>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</si>
  <si>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</si>
  <si>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</si>
  <si>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</si>
  <si>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</si>
  <si>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</si>
  <si>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</si>
  <si>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</si>
  <si>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</si>
  <si>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</si>
  <si>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</si>
  <si>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</si>
  <si>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</si>
  <si>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</si>
  <si>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</si>
  <si>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</si>
  <si>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</si>
  <si>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</si>
  <si>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</si>
  <si>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</si>
  <si>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</si>
  <si>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</si>
  <si>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</si>
  <si>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</si>
  <si>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</si>
  <si>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</si>
  <si>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</si>
  <si>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</si>
  <si>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</si>
  <si>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</si>
  <si>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РФ от возврата остатков субсидий и субвенций прошлых лет</t>
  </si>
  <si>
    <t>000 2 19 00000 00 0000 000</t>
  </si>
  <si>
    <t>Возврат остатков субсидий и субвенций из бюджетов городских округов</t>
  </si>
  <si>
    <t>ИТОГО ДОХОДОВ</t>
  </si>
  <si>
    <t>доходов бюджета по кодам видов доходов, подвидов доходов, классификации операций сектора государственного управления, относящихся к доходам бюджета за 2012 год.</t>
  </si>
  <si>
    <t>Уточненный бюджет по доходам 2012 года</t>
  </si>
  <si>
    <t>000 1 01 02000 01 0000 110</t>
  </si>
  <si>
    <t>Налог на доходы физических лиц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</si>
  <si>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</si>
  <si>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</si>
  <si>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</si>
  <si>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</si>
  <si>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</si>
  <si>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</si>
  <si>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</si>
  <si>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</si>
  <si>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</si>
  <si>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</si>
  <si>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</si>
  <si>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</si>
  <si>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000 1 09 04052 04 0000 110</t>
  </si>
  <si>
    <t>Земельный налог (по обязательствам, возникшим до 01 января 2006 года), мобилизуемый на территориях городских округов</t>
  </si>
  <si>
    <t>000 1 09 07000 04 0000 110</t>
  </si>
  <si>
    <t>Прочие налоги и сборы (по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</si>
  <si>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</si>
  <si>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000 1 11 01040 00 0000 120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</si>
  <si>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городским округам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</si>
  <si>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</si>
  <si>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</si>
  <si>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</si>
  <si>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</si>
  <si>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остающиеся после уплаты налогов и обязательных платежей </t>
  </si>
  <si>
    <t>000 1 11 09000 00 0000 120</t>
  </si>
  <si>
    <t xml:space="preserve">Доходы от оказания платных услуг и компенсации затрат государства 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</si>
  <si>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</si>
  <si>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</si>
  <si>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</si>
  <si>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>000 1 14 02043 04 0000 440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</si>
  <si>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</si>
  <si>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</si>
  <si>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</si>
  <si>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</si>
  <si>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000 1 17 0000 00 0000 000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</si>
  <si>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</si>
  <si>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</si>
  <si>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</si>
  <si>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</si>
  <si>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</si>
  <si>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Федерациии муниципальных образований</t>
  </si>
  <si>
    <t>000 2 02 04000 00 0000 151</t>
  </si>
  <si>
    <t>Иные межбюджетные трансферты</t>
  </si>
  <si>
    <t>000 2 07 00000 00 0000 180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</si>
  <si>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</si>
  <si>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</si>
  <si>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</si>
  <si>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от 30.05.2013 № 377</t>
  </si>
  <si>
    <t>к решению Думы города</t>
  </si>
  <si>
    <t>Приложение  № 2</t>
  </si>
  <si>
    <t>Приложение № 3</t>
  </si>
  <si>
    <t>Приложение № 5</t>
  </si>
  <si>
    <t xml:space="preserve">к решению Думы города </t>
  </si>
  <si>
    <t>Приложение № 6</t>
  </si>
  <si>
    <t>Приложение № 1</t>
  </si>
  <si>
    <t>Приложение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</si>
</sst>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000\ 00\ 00"/>
    <numFmt numFmtId="168" formatCode="#,##0.00;[Red]\-#,##0.00;0.00"/>
    <numFmt numFmtId="169" formatCode="\.00"/>
    <numFmt numFmtId="170" formatCode="#,##0.00_р_."/>
    <numFmt numFmtId="171" formatCode="0.0"/>
    <numFmt numFmtId="172" formatCode="#,##0.0_р_.;[Red]\-#,##0.0_р_."/>
    <numFmt numFmtId="173" formatCode="#,##0.0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Fill="1" applyProtection="1">
      <alignment/>
      <protection hidden="1"/>
    </xf>
    <xf numFmtId="0" fontId="2" fillId="0" borderId="0" xfId="54" applyFont="1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centerContinuous"/>
      <protection hidden="1"/>
    </xf>
    <xf numFmtId="0" fontId="3" fillId="0" borderId="11" xfId="54" applyNumberFormat="1" applyFont="1" applyFill="1" applyBorder="1" applyAlignment="1" applyProtection="1">
      <alignment horizontal="centerContinuous"/>
      <protection hidden="1"/>
    </xf>
    <xf numFmtId="0" fontId="3" fillId="0" borderId="11" xfId="54" applyNumberFormat="1" applyFont="1" applyFill="1" applyBorder="1" applyAlignment="1" applyProtection="1">
      <alignment/>
      <protection hidden="1"/>
    </xf>
    <xf numFmtId="0" fontId="3" fillId="0" borderId="12" xfId="54" applyNumberFormat="1" applyFont="1" applyFill="1" applyBorder="1" applyAlignment="1" applyProtection="1">
      <alignment/>
      <protection hidden="1"/>
    </xf>
    <xf numFmtId="0" fontId="3" fillId="0" borderId="13" xfId="54" applyNumberFormat="1" applyFont="1" applyFill="1" applyBorder="1" applyAlignment="1" applyProtection="1">
      <alignment horizontal="centerContinuous"/>
      <protection hidden="1"/>
    </xf>
    <xf numFmtId="0" fontId="3" fillId="0" borderId="14" xfId="54" applyNumberFormat="1" applyFont="1" applyFill="1" applyBorder="1" applyAlignment="1" applyProtection="1">
      <alignment/>
      <protection hidden="1"/>
    </xf>
    <xf numFmtId="0" fontId="3" fillId="0" borderId="15" xfId="54" applyNumberFormat="1" applyFont="1" applyFill="1" applyBorder="1" applyAlignment="1" applyProtection="1">
      <alignment/>
      <protection hidden="1"/>
    </xf>
    <xf numFmtId="0" fontId="3" fillId="0" borderId="13" xfId="54" applyNumberFormat="1" applyFont="1" applyFill="1" applyBorder="1" applyAlignment="1" applyProtection="1">
      <alignment horizontal="centerContinuous" vertical="top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5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8" xfId="54" applyNumberFormat="1" applyFont="1" applyFill="1" applyBorder="1" applyAlignment="1" applyProtection="1">
      <alignment horizontal="centerContinuous"/>
      <protection hidden="1"/>
    </xf>
    <xf numFmtId="0" fontId="3" fillId="0" borderId="17" xfId="54" applyNumberFormat="1" applyFont="1" applyFill="1" applyBorder="1" applyAlignment="1" applyProtection="1">
      <alignment horizontal="centerContinuous"/>
      <protection hidden="1"/>
    </xf>
    <xf numFmtId="0" fontId="3" fillId="0" borderId="16" xfId="54" applyNumberFormat="1" applyFont="1" applyFill="1" applyBorder="1" applyAlignment="1" applyProtection="1">
      <alignment horizontal="center"/>
      <protection hidden="1"/>
    </xf>
    <xf numFmtId="0" fontId="3" fillId="0" borderId="19" xfId="54" applyNumberFormat="1" applyFont="1" applyFill="1" applyBorder="1" applyAlignment="1" applyProtection="1">
      <alignment horizontal="center"/>
      <protection hidden="1"/>
    </xf>
    <xf numFmtId="0" fontId="3" fillId="0" borderId="20" xfId="54" applyNumberFormat="1" applyFont="1" applyFill="1" applyBorder="1" applyAlignment="1" applyProtection="1">
      <alignment horizontal="center"/>
      <protection hidden="1"/>
    </xf>
    <xf numFmtId="0" fontId="3" fillId="0" borderId="21" xfId="54" applyNumberFormat="1" applyFont="1" applyFill="1" applyBorder="1" applyAlignment="1" applyProtection="1">
      <alignment horizontal="center"/>
      <protection hidden="1"/>
    </xf>
    <xf numFmtId="0" fontId="3" fillId="0" borderId="17" xfId="54" applyNumberFormat="1" applyFont="1" applyFill="1" applyBorder="1" applyAlignment="1" applyProtection="1">
      <alignment horizontal="center"/>
      <protection hidden="1"/>
    </xf>
    <xf numFmtId="0" fontId="3" fillId="0" borderId="22" xfId="54" applyNumberFormat="1" applyFont="1" applyFill="1" applyBorder="1" applyAlignment="1" applyProtection="1">
      <alignment horizontal="center"/>
      <protection hidden="1"/>
    </xf>
    <xf numFmtId="164" fontId="5" fillId="24" borderId="23" xfId="54" applyNumberFormat="1" applyFont="1" applyFill="1" applyBorder="1" applyAlignment="1" applyProtection="1">
      <alignment wrapText="1"/>
      <protection hidden="1"/>
    </xf>
    <xf numFmtId="164" fontId="5" fillId="24" borderId="24" xfId="54" applyNumberFormat="1" applyFont="1" applyFill="1" applyBorder="1" applyAlignment="1" applyProtection="1">
      <alignment wrapText="1"/>
      <protection hidden="1"/>
    </xf>
    <xf numFmtId="165" fontId="5" fillId="24" borderId="24" xfId="54" applyNumberFormat="1" applyFont="1" applyFill="1" applyBorder="1" applyAlignment="1" applyProtection="1">
      <alignment/>
      <protection hidden="1"/>
    </xf>
    <xf numFmtId="165" fontId="5" fillId="24" borderId="25" xfId="54" applyNumberFormat="1" applyFont="1" applyFill="1" applyBorder="1" applyAlignment="1" applyProtection="1">
      <alignment/>
      <protection hidden="1"/>
    </xf>
    <xf numFmtId="167" fontId="5" fillId="24" borderId="24" xfId="54" applyNumberFormat="1" applyFont="1" applyFill="1" applyBorder="1" applyAlignment="1" applyProtection="1">
      <alignment/>
      <protection hidden="1"/>
    </xf>
    <xf numFmtId="164" fontId="5" fillId="24" borderId="24" xfId="54" applyNumberFormat="1" applyFont="1" applyFill="1" applyBorder="1" applyAlignment="1" applyProtection="1">
      <alignment/>
      <protection hidden="1"/>
    </xf>
    <xf numFmtId="168" fontId="5" fillId="24" borderId="25" xfId="54" applyNumberFormat="1" applyFont="1" applyFill="1" applyBorder="1" applyAlignment="1" applyProtection="1">
      <alignment/>
      <protection hidden="1"/>
    </xf>
    <xf numFmtId="168" fontId="5" fillId="24" borderId="24" xfId="54" applyNumberFormat="1" applyFont="1" applyFill="1" applyBorder="1" applyAlignment="1" applyProtection="1">
      <alignment wrapText="1"/>
      <protection hidden="1"/>
    </xf>
    <xf numFmtId="10" fontId="5" fillId="24" borderId="26" xfId="54" applyNumberFormat="1" applyFont="1" applyFill="1" applyBorder="1" applyAlignment="1" applyProtection="1">
      <alignment/>
      <protection hidden="1"/>
    </xf>
    <xf numFmtId="164" fontId="2" fillId="24" borderId="27" xfId="54" applyNumberFormat="1" applyFont="1" applyFill="1" applyBorder="1" applyAlignment="1" applyProtection="1">
      <alignment wrapText="1"/>
      <protection hidden="1"/>
    </xf>
    <xf numFmtId="164" fontId="2" fillId="24" borderId="28" xfId="54" applyNumberFormat="1" applyFont="1" applyFill="1" applyBorder="1" applyAlignment="1" applyProtection="1">
      <alignment wrapText="1"/>
      <protection hidden="1"/>
    </xf>
    <xf numFmtId="165" fontId="2" fillId="24" borderId="28" xfId="54" applyNumberFormat="1" applyFont="1" applyFill="1" applyBorder="1" applyAlignment="1" applyProtection="1">
      <alignment/>
      <protection hidden="1"/>
    </xf>
    <xf numFmtId="165" fontId="2" fillId="24" borderId="29" xfId="54" applyNumberFormat="1" applyFont="1" applyFill="1" applyBorder="1" applyAlignment="1" applyProtection="1">
      <alignment/>
      <protection hidden="1"/>
    </xf>
    <xf numFmtId="167" fontId="2" fillId="24" borderId="28" xfId="54" applyNumberFormat="1" applyFont="1" applyFill="1" applyBorder="1" applyAlignment="1" applyProtection="1">
      <alignment/>
      <protection hidden="1"/>
    </xf>
    <xf numFmtId="164" fontId="2" fillId="24" borderId="28" xfId="54" applyNumberFormat="1" applyFont="1" applyFill="1" applyBorder="1" applyAlignment="1" applyProtection="1">
      <alignment/>
      <protection hidden="1"/>
    </xf>
    <xf numFmtId="168" fontId="2" fillId="24" borderId="29" xfId="54" applyNumberFormat="1" applyFont="1" applyFill="1" applyBorder="1" applyAlignment="1" applyProtection="1">
      <alignment/>
      <protection hidden="1"/>
    </xf>
    <xf numFmtId="168" fontId="2" fillId="24" borderId="28" xfId="54" applyNumberFormat="1" applyFont="1" applyFill="1" applyBorder="1" applyAlignment="1" applyProtection="1">
      <alignment wrapText="1"/>
      <protection hidden="1"/>
    </xf>
    <xf numFmtId="10" fontId="2" fillId="24" borderId="30" xfId="54" applyNumberFormat="1" applyFont="1" applyFill="1" applyBorder="1" applyAlignment="1" applyProtection="1">
      <alignment/>
      <protection hidden="1"/>
    </xf>
    <xf numFmtId="164" fontId="4" fillId="24" borderId="27" xfId="54" applyNumberFormat="1" applyFont="1" applyFill="1" applyBorder="1" applyAlignment="1" applyProtection="1">
      <alignment wrapText="1"/>
      <protection hidden="1"/>
    </xf>
    <xf numFmtId="164" fontId="4" fillId="24" borderId="28" xfId="54" applyNumberFormat="1" applyFont="1" applyFill="1" applyBorder="1" applyAlignment="1" applyProtection="1">
      <alignment wrapText="1"/>
      <protection hidden="1"/>
    </xf>
    <xf numFmtId="165" fontId="4" fillId="24" borderId="28" xfId="54" applyNumberFormat="1" applyFont="1" applyFill="1" applyBorder="1" applyAlignment="1" applyProtection="1">
      <alignment/>
      <protection hidden="1"/>
    </xf>
    <xf numFmtId="165" fontId="4" fillId="24" borderId="29" xfId="54" applyNumberFormat="1" applyFont="1" applyFill="1" applyBorder="1" applyAlignment="1" applyProtection="1">
      <alignment/>
      <protection hidden="1"/>
    </xf>
    <xf numFmtId="167" fontId="4" fillId="24" borderId="28" xfId="54" applyNumberFormat="1" applyFont="1" applyFill="1" applyBorder="1" applyAlignment="1" applyProtection="1">
      <alignment/>
      <protection hidden="1"/>
    </xf>
    <xf numFmtId="164" fontId="4" fillId="24" borderId="28" xfId="54" applyNumberFormat="1" applyFont="1" applyFill="1" applyBorder="1" applyAlignment="1" applyProtection="1">
      <alignment/>
      <protection hidden="1"/>
    </xf>
    <xf numFmtId="168" fontId="4" fillId="24" borderId="29" xfId="54" applyNumberFormat="1" applyFont="1" applyFill="1" applyBorder="1" applyAlignment="1" applyProtection="1">
      <alignment/>
      <protection hidden="1"/>
    </xf>
    <xf numFmtId="168" fontId="4" fillId="24" borderId="28" xfId="54" applyNumberFormat="1" applyFont="1" applyFill="1" applyBorder="1" applyAlignment="1" applyProtection="1">
      <alignment wrapText="1"/>
      <protection hidden="1"/>
    </xf>
    <xf numFmtId="10" fontId="4" fillId="24" borderId="30" xfId="54" applyNumberFormat="1" applyFont="1" applyFill="1" applyBorder="1" applyAlignment="1" applyProtection="1">
      <alignment/>
      <protection hidden="1"/>
    </xf>
    <xf numFmtId="164" fontId="6" fillId="24" borderId="27" xfId="54" applyNumberFormat="1" applyFont="1" applyFill="1" applyBorder="1" applyAlignment="1" applyProtection="1">
      <alignment wrapText="1"/>
      <protection hidden="1"/>
    </xf>
    <xf numFmtId="164" fontId="6" fillId="24" borderId="28" xfId="54" applyNumberFormat="1" applyFont="1" applyFill="1" applyBorder="1" applyAlignment="1" applyProtection="1">
      <alignment wrapText="1"/>
      <protection hidden="1"/>
    </xf>
    <xf numFmtId="165" fontId="6" fillId="24" borderId="28" xfId="54" applyNumberFormat="1" applyFont="1" applyFill="1" applyBorder="1" applyAlignment="1" applyProtection="1">
      <alignment/>
      <protection hidden="1"/>
    </xf>
    <xf numFmtId="165" fontId="6" fillId="24" borderId="29" xfId="54" applyNumberFormat="1" applyFont="1" applyFill="1" applyBorder="1" applyAlignment="1" applyProtection="1">
      <alignment/>
      <protection hidden="1"/>
    </xf>
    <xf numFmtId="167" fontId="6" fillId="24" borderId="28" xfId="54" applyNumberFormat="1" applyFont="1" applyFill="1" applyBorder="1" applyAlignment="1" applyProtection="1">
      <alignment/>
      <protection hidden="1"/>
    </xf>
    <xf numFmtId="164" fontId="6" fillId="24" borderId="28" xfId="54" applyNumberFormat="1" applyFont="1" applyFill="1" applyBorder="1" applyAlignment="1" applyProtection="1">
      <alignment/>
      <protection hidden="1"/>
    </xf>
    <xf numFmtId="168" fontId="6" fillId="24" borderId="29" xfId="54" applyNumberFormat="1" applyFont="1" applyFill="1" applyBorder="1" applyAlignment="1" applyProtection="1">
      <alignment/>
      <protection hidden="1"/>
    </xf>
    <xf numFmtId="168" fontId="6" fillId="24" borderId="28" xfId="54" applyNumberFormat="1" applyFont="1" applyFill="1" applyBorder="1" applyAlignment="1" applyProtection="1">
      <alignment wrapText="1"/>
      <protection hidden="1"/>
    </xf>
    <xf numFmtId="10" fontId="6" fillId="24" borderId="30" xfId="54" applyNumberFormat="1" applyFont="1" applyFill="1" applyBorder="1" applyAlignment="1" applyProtection="1">
      <alignment/>
      <protection hidden="1"/>
    </xf>
    <xf numFmtId="164" fontId="3" fillId="24" borderId="27" xfId="54" applyNumberFormat="1" applyFont="1" applyFill="1" applyBorder="1" applyAlignment="1" applyProtection="1">
      <alignment wrapText="1"/>
      <protection hidden="1"/>
    </xf>
    <xf numFmtId="164" fontId="3" fillId="24" borderId="28" xfId="54" applyNumberFormat="1" applyFont="1" applyFill="1" applyBorder="1" applyAlignment="1" applyProtection="1">
      <alignment wrapText="1"/>
      <protection hidden="1"/>
    </xf>
    <xf numFmtId="165" fontId="3" fillId="24" borderId="28" xfId="54" applyNumberFormat="1" applyFont="1" applyFill="1" applyBorder="1" applyAlignment="1" applyProtection="1">
      <alignment/>
      <protection hidden="1"/>
    </xf>
    <xf numFmtId="165" fontId="3" fillId="24" borderId="29" xfId="54" applyNumberFormat="1" applyFont="1" applyFill="1" applyBorder="1" applyAlignment="1" applyProtection="1">
      <alignment/>
      <protection hidden="1"/>
    </xf>
    <xf numFmtId="167" fontId="3" fillId="24" borderId="28" xfId="54" applyNumberFormat="1" applyFont="1" applyFill="1" applyBorder="1" applyAlignment="1" applyProtection="1">
      <alignment/>
      <protection hidden="1"/>
    </xf>
    <xf numFmtId="164" fontId="3" fillId="24" borderId="28" xfId="54" applyNumberFormat="1" applyFont="1" applyFill="1" applyBorder="1" applyAlignment="1" applyProtection="1">
      <alignment/>
      <protection hidden="1"/>
    </xf>
    <xf numFmtId="168" fontId="3" fillId="24" borderId="29" xfId="54" applyNumberFormat="1" applyFont="1" applyFill="1" applyBorder="1" applyAlignment="1" applyProtection="1">
      <alignment/>
      <protection hidden="1"/>
    </xf>
    <xf numFmtId="168" fontId="3" fillId="24" borderId="28" xfId="54" applyNumberFormat="1" applyFont="1" applyFill="1" applyBorder="1" applyAlignment="1" applyProtection="1">
      <alignment wrapText="1"/>
      <protection hidden="1"/>
    </xf>
    <xf numFmtId="10" fontId="3" fillId="24" borderId="30" xfId="54" applyNumberFormat="1" applyFont="1" applyFill="1" applyBorder="1" applyAlignment="1" applyProtection="1">
      <alignment/>
      <protection hidden="1"/>
    </xf>
    <xf numFmtId="164" fontId="7" fillId="24" borderId="27" xfId="54" applyNumberFormat="1" applyFont="1" applyFill="1" applyBorder="1" applyAlignment="1" applyProtection="1">
      <alignment wrapText="1"/>
      <protection hidden="1"/>
    </xf>
    <xf numFmtId="164" fontId="7" fillId="24" borderId="28" xfId="54" applyNumberFormat="1" applyFont="1" applyFill="1" applyBorder="1" applyAlignment="1" applyProtection="1">
      <alignment wrapText="1"/>
      <protection hidden="1"/>
    </xf>
    <xf numFmtId="165" fontId="7" fillId="24" borderId="28" xfId="54" applyNumberFormat="1" applyFont="1" applyFill="1" applyBorder="1" applyAlignment="1" applyProtection="1">
      <alignment/>
      <protection hidden="1"/>
    </xf>
    <xf numFmtId="165" fontId="7" fillId="24" borderId="29" xfId="54" applyNumberFormat="1" applyFont="1" applyFill="1" applyBorder="1" applyAlignment="1" applyProtection="1">
      <alignment/>
      <protection hidden="1"/>
    </xf>
    <xf numFmtId="167" fontId="7" fillId="24" borderId="28" xfId="54" applyNumberFormat="1" applyFont="1" applyFill="1" applyBorder="1" applyAlignment="1" applyProtection="1">
      <alignment/>
      <protection hidden="1"/>
    </xf>
    <xf numFmtId="164" fontId="7" fillId="24" borderId="28" xfId="54" applyNumberFormat="1" applyFont="1" applyFill="1" applyBorder="1" applyAlignment="1" applyProtection="1">
      <alignment/>
      <protection hidden="1"/>
    </xf>
    <xf numFmtId="168" fontId="7" fillId="24" borderId="29" xfId="54" applyNumberFormat="1" applyFont="1" applyFill="1" applyBorder="1" applyAlignment="1" applyProtection="1">
      <alignment/>
      <protection hidden="1"/>
    </xf>
    <xf numFmtId="168" fontId="7" fillId="24" borderId="28" xfId="54" applyNumberFormat="1" applyFont="1" applyFill="1" applyBorder="1" applyAlignment="1" applyProtection="1">
      <alignment wrapText="1"/>
      <protection hidden="1"/>
    </xf>
    <xf numFmtId="10" fontId="7" fillId="24" borderId="30" xfId="54" applyNumberFormat="1" applyFont="1" applyFill="1" applyBorder="1" applyAlignment="1" applyProtection="1">
      <alignment/>
      <protection hidden="1"/>
    </xf>
    <xf numFmtId="164" fontId="5" fillId="24" borderId="27" xfId="54" applyNumberFormat="1" applyFont="1" applyFill="1" applyBorder="1" applyAlignment="1" applyProtection="1">
      <alignment wrapText="1"/>
      <protection hidden="1"/>
    </xf>
    <xf numFmtId="164" fontId="5" fillId="24" borderId="28" xfId="54" applyNumberFormat="1" applyFont="1" applyFill="1" applyBorder="1" applyAlignment="1" applyProtection="1">
      <alignment wrapText="1"/>
      <protection hidden="1"/>
    </xf>
    <xf numFmtId="165" fontId="5" fillId="24" borderId="28" xfId="54" applyNumberFormat="1" applyFont="1" applyFill="1" applyBorder="1" applyAlignment="1" applyProtection="1">
      <alignment/>
      <protection hidden="1"/>
    </xf>
    <xf numFmtId="165" fontId="5" fillId="24" borderId="29" xfId="54" applyNumberFormat="1" applyFont="1" applyFill="1" applyBorder="1" applyAlignment="1" applyProtection="1">
      <alignment/>
      <protection hidden="1"/>
    </xf>
    <xf numFmtId="167" fontId="5" fillId="24" borderId="28" xfId="54" applyNumberFormat="1" applyFont="1" applyFill="1" applyBorder="1" applyAlignment="1" applyProtection="1">
      <alignment/>
      <protection hidden="1"/>
    </xf>
    <xf numFmtId="164" fontId="5" fillId="24" borderId="28" xfId="54" applyNumberFormat="1" applyFont="1" applyFill="1" applyBorder="1" applyAlignment="1" applyProtection="1">
      <alignment/>
      <protection hidden="1"/>
    </xf>
    <xf numFmtId="168" fontId="5" fillId="24" borderId="29" xfId="54" applyNumberFormat="1" applyFont="1" applyFill="1" applyBorder="1" applyAlignment="1" applyProtection="1">
      <alignment/>
      <protection hidden="1"/>
    </xf>
    <xf numFmtId="168" fontId="5" fillId="24" borderId="28" xfId="54" applyNumberFormat="1" applyFont="1" applyFill="1" applyBorder="1" applyAlignment="1" applyProtection="1">
      <alignment wrapText="1"/>
      <protection hidden="1"/>
    </xf>
    <xf numFmtId="10" fontId="5" fillId="24" borderId="30" xfId="54" applyNumberFormat="1" applyFont="1" applyFill="1" applyBorder="1" applyAlignment="1" applyProtection="1">
      <alignment/>
      <protection hidden="1"/>
    </xf>
    <xf numFmtId="164" fontId="7" fillId="24" borderId="31" xfId="54" applyNumberFormat="1" applyFont="1" applyFill="1" applyBorder="1" applyAlignment="1" applyProtection="1">
      <alignment wrapText="1"/>
      <protection hidden="1"/>
    </xf>
    <xf numFmtId="164" fontId="7" fillId="24" borderId="32" xfId="54" applyNumberFormat="1" applyFont="1" applyFill="1" applyBorder="1" applyAlignment="1" applyProtection="1">
      <alignment wrapText="1"/>
      <protection hidden="1"/>
    </xf>
    <xf numFmtId="165" fontId="7" fillId="24" borderId="32" xfId="54" applyNumberFormat="1" applyFont="1" applyFill="1" applyBorder="1" applyAlignment="1" applyProtection="1">
      <alignment/>
      <protection hidden="1"/>
    </xf>
    <xf numFmtId="165" fontId="7" fillId="24" borderId="33" xfId="54" applyNumberFormat="1" applyFont="1" applyFill="1" applyBorder="1" applyAlignment="1" applyProtection="1">
      <alignment/>
      <protection hidden="1"/>
    </xf>
    <xf numFmtId="167" fontId="7" fillId="24" borderId="32" xfId="54" applyNumberFormat="1" applyFont="1" applyFill="1" applyBorder="1" applyAlignment="1" applyProtection="1">
      <alignment/>
      <protection hidden="1"/>
    </xf>
    <xf numFmtId="164" fontId="7" fillId="24" borderId="32" xfId="54" applyNumberFormat="1" applyFont="1" applyFill="1" applyBorder="1" applyAlignment="1" applyProtection="1">
      <alignment/>
      <protection hidden="1"/>
    </xf>
    <xf numFmtId="168" fontId="7" fillId="24" borderId="33" xfId="54" applyNumberFormat="1" applyFont="1" applyFill="1" applyBorder="1" applyAlignment="1" applyProtection="1">
      <alignment/>
      <protection hidden="1"/>
    </xf>
    <xf numFmtId="168" fontId="7" fillId="24" borderId="32" xfId="54" applyNumberFormat="1" applyFont="1" applyFill="1" applyBorder="1" applyAlignment="1" applyProtection="1">
      <alignment wrapText="1"/>
      <protection hidden="1"/>
    </xf>
    <xf numFmtId="10" fontId="7" fillId="24" borderId="34" xfId="54" applyNumberFormat="1" applyFont="1" applyFill="1" applyBorder="1" applyAlignment="1" applyProtection="1">
      <alignment/>
      <protection hidden="1"/>
    </xf>
    <xf numFmtId="0" fontId="2" fillId="0" borderId="35" xfId="54" applyNumberFormat="1" applyFont="1" applyFill="1" applyBorder="1" applyAlignment="1" applyProtection="1">
      <alignment/>
      <protection hidden="1"/>
    </xf>
    <xf numFmtId="0" fontId="2" fillId="0" borderId="33" xfId="54" applyNumberFormat="1" applyFont="1" applyFill="1" applyBorder="1" applyAlignment="1" applyProtection="1">
      <alignment/>
      <protection hidden="1"/>
    </xf>
    <xf numFmtId="168" fontId="5" fillId="0" borderId="33" xfId="54" applyNumberFormat="1" applyFont="1" applyFill="1" applyBorder="1" applyAlignment="1" applyProtection="1">
      <alignment/>
      <protection hidden="1"/>
    </xf>
    <xf numFmtId="40" fontId="5" fillId="0" borderId="36" xfId="54" applyNumberFormat="1" applyFont="1" applyFill="1" applyBorder="1" applyAlignment="1" applyProtection="1">
      <alignment/>
      <protection hidden="1"/>
    </xf>
    <xf numFmtId="0" fontId="2" fillId="0" borderId="0" xfId="54" applyFont="1" applyProtection="1">
      <alignment/>
      <protection hidden="1"/>
    </xf>
    <xf numFmtId="0" fontId="5" fillId="0" borderId="37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centerContinuous" vertical="center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Fill="1">
      <alignment/>
      <protection/>
    </xf>
    <xf numFmtId="0" fontId="3" fillId="0" borderId="40" xfId="54" applyNumberFormat="1" applyFont="1" applyFill="1" applyBorder="1" applyAlignment="1" applyProtection="1">
      <alignment horizontal="center"/>
      <protection hidden="1"/>
    </xf>
    <xf numFmtId="0" fontId="3" fillId="0" borderId="38" xfId="54" applyNumberFormat="1" applyFont="1" applyFill="1" applyBorder="1" applyAlignment="1" applyProtection="1">
      <alignment horizontal="center"/>
      <protection hidden="1"/>
    </xf>
    <xf numFmtId="170" fontId="2" fillId="0" borderId="0" xfId="54" applyNumberFormat="1" applyFont="1" applyFill="1">
      <alignment/>
      <protection/>
    </xf>
    <xf numFmtId="166" fontId="12" fillId="0" borderId="23" xfId="54" applyNumberFormat="1" applyFont="1" applyFill="1" applyBorder="1" applyAlignment="1" applyProtection="1">
      <alignment wrapText="1"/>
      <protection hidden="1"/>
    </xf>
    <xf numFmtId="169" fontId="12" fillId="0" borderId="24" xfId="54" applyNumberFormat="1" applyFont="1" applyFill="1" applyBorder="1" applyAlignment="1" applyProtection="1">
      <alignment/>
      <protection hidden="1"/>
    </xf>
    <xf numFmtId="168" fontId="12" fillId="0" borderId="24" xfId="54" applyNumberFormat="1" applyFont="1" applyFill="1" applyBorder="1" applyAlignment="1" applyProtection="1">
      <alignment/>
      <protection hidden="1"/>
    </xf>
    <xf numFmtId="10" fontId="12" fillId="0" borderId="26" xfId="54" applyNumberFormat="1" applyFont="1" applyFill="1" applyBorder="1" applyAlignment="1" applyProtection="1">
      <alignment/>
      <protection hidden="1"/>
    </xf>
    <xf numFmtId="170" fontId="5" fillId="0" borderId="0" xfId="54" applyNumberFormat="1" applyFont="1" applyFill="1">
      <alignment/>
      <protection/>
    </xf>
    <xf numFmtId="166" fontId="2" fillId="0" borderId="27" xfId="54" applyNumberFormat="1" applyFont="1" applyFill="1" applyBorder="1" applyAlignment="1" applyProtection="1">
      <alignment wrapText="1"/>
      <protection hidden="1"/>
    </xf>
    <xf numFmtId="169" fontId="2" fillId="0" borderId="28" xfId="54" applyNumberFormat="1" applyFont="1" applyFill="1" applyBorder="1" applyAlignment="1" applyProtection="1">
      <alignment/>
      <protection hidden="1"/>
    </xf>
    <xf numFmtId="168" fontId="2" fillId="0" borderId="28" xfId="54" applyNumberFormat="1" applyFont="1" applyFill="1" applyBorder="1" applyAlignment="1" applyProtection="1">
      <alignment/>
      <protection hidden="1"/>
    </xf>
    <xf numFmtId="10" fontId="2" fillId="0" borderId="30" xfId="54" applyNumberFormat="1" applyFont="1" applyFill="1" applyBorder="1" applyAlignment="1" applyProtection="1">
      <alignment/>
      <protection hidden="1"/>
    </xf>
    <xf numFmtId="166" fontId="12" fillId="0" borderId="27" xfId="54" applyNumberFormat="1" applyFont="1" applyFill="1" applyBorder="1" applyAlignment="1" applyProtection="1">
      <alignment wrapText="1"/>
      <protection hidden="1"/>
    </xf>
    <xf numFmtId="169" fontId="12" fillId="0" borderId="28" xfId="54" applyNumberFormat="1" applyFont="1" applyFill="1" applyBorder="1" applyAlignment="1" applyProtection="1">
      <alignment/>
      <protection hidden="1"/>
    </xf>
    <xf numFmtId="168" fontId="12" fillId="0" borderId="28" xfId="54" applyNumberFormat="1" applyFont="1" applyFill="1" applyBorder="1" applyAlignment="1" applyProtection="1">
      <alignment/>
      <protection hidden="1"/>
    </xf>
    <xf numFmtId="10" fontId="12" fillId="0" borderId="30" xfId="54" applyNumberFormat="1" applyFont="1" applyFill="1" applyBorder="1" applyAlignment="1" applyProtection="1">
      <alignment/>
      <protection hidden="1"/>
    </xf>
    <xf numFmtId="166" fontId="2" fillId="0" borderId="31" xfId="54" applyNumberFormat="1" applyFont="1" applyFill="1" applyBorder="1" applyAlignment="1" applyProtection="1">
      <alignment wrapText="1"/>
      <protection hidden="1"/>
    </xf>
    <xf numFmtId="169" fontId="2" fillId="0" borderId="32" xfId="54" applyNumberFormat="1" applyFont="1" applyFill="1" applyBorder="1" applyAlignment="1" applyProtection="1">
      <alignment/>
      <protection hidden="1"/>
    </xf>
    <xf numFmtId="168" fontId="2" fillId="0" borderId="32" xfId="54" applyNumberFormat="1" applyFont="1" applyFill="1" applyBorder="1" applyAlignment="1" applyProtection="1">
      <alignment/>
      <protection hidden="1"/>
    </xf>
    <xf numFmtId="10" fontId="2" fillId="0" borderId="34" xfId="54" applyNumberFormat="1" applyFont="1" applyFill="1" applyBorder="1" applyAlignment="1" applyProtection="1">
      <alignment/>
      <protection hidden="1"/>
    </xf>
    <xf numFmtId="0" fontId="13" fillId="0" borderId="37" xfId="54" applyNumberFormat="1" applyFont="1" applyFill="1" applyBorder="1" applyAlignment="1" applyProtection="1">
      <alignment/>
      <protection hidden="1"/>
    </xf>
    <xf numFmtId="168" fontId="5" fillId="0" borderId="37" xfId="54" applyNumberFormat="1" applyFont="1" applyFill="1" applyBorder="1" applyAlignment="1" applyProtection="1">
      <alignment/>
      <protection hidden="1"/>
    </xf>
    <xf numFmtId="168" fontId="5" fillId="0" borderId="38" xfId="54" applyNumberFormat="1" applyFont="1" applyFill="1" applyBorder="1" applyAlignment="1" applyProtection="1">
      <alignment/>
      <protection hidden="1"/>
    </xf>
    <xf numFmtId="10" fontId="5" fillId="0" borderId="36" xfId="54" applyNumberFormat="1" applyFont="1" applyFill="1" applyBorder="1" applyAlignment="1" applyProtection="1">
      <alignment/>
      <protection hidden="1"/>
    </xf>
    <xf numFmtId="2" fontId="2" fillId="0" borderId="0" xfId="54" applyNumberFormat="1" applyFont="1">
      <alignment/>
      <protection/>
    </xf>
    <xf numFmtId="0" fontId="2" fillId="0" borderId="0" xfId="0" applyFont="1" applyAlignment="1">
      <alignment/>
    </xf>
    <xf numFmtId="17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173" fontId="6" fillId="0" borderId="29" xfId="54" applyNumberFormat="1" applyFont="1" applyFill="1" applyBorder="1" applyAlignment="1" applyProtection="1">
      <alignment vertical="center" wrapText="1"/>
      <protection hidden="1"/>
    </xf>
    <xf numFmtId="0" fontId="6" fillId="0" borderId="29" xfId="54" applyNumberFormat="1" applyFont="1" applyFill="1" applyBorder="1" applyAlignment="1" applyProtection="1">
      <alignment vertical="center" wrapText="1"/>
      <protection hidden="1"/>
    </xf>
    <xf numFmtId="0" fontId="18" fillId="0" borderId="29" xfId="0" applyFont="1" applyBorder="1" applyAlignment="1">
      <alignment horizontal="center" vertical="center" wrapText="1"/>
    </xf>
    <xf numFmtId="173" fontId="18" fillId="0" borderId="29" xfId="0" applyNumberFormat="1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29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29" xfId="0" applyFont="1" applyBorder="1" applyAlignment="1">
      <alignment vertical="top" wrapText="1"/>
    </xf>
    <xf numFmtId="0" fontId="17" fillId="0" borderId="29" xfId="0" applyFont="1" applyBorder="1" applyAlignment="1">
      <alignment wrapText="1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vertical="top" wrapText="1"/>
    </xf>
    <xf numFmtId="0" fontId="6" fillId="0" borderId="29" xfId="54" applyNumberFormat="1" applyFont="1" applyFill="1" applyBorder="1" applyAlignment="1" applyProtection="1">
      <alignment horizontal="center" wrapText="1"/>
      <protection hidden="1"/>
    </xf>
    <xf numFmtId="0" fontId="6" fillId="0" borderId="29" xfId="54" applyNumberFormat="1" applyFont="1" applyFill="1" applyBorder="1" applyAlignment="1" applyProtection="1">
      <alignment/>
      <protection hidden="1"/>
    </xf>
    <xf numFmtId="172" fontId="6" fillId="0" borderId="29" xfId="54" applyNumberFormat="1" applyFont="1" applyFill="1" applyBorder="1" applyAlignment="1" applyProtection="1">
      <alignment horizontal="center"/>
      <protection hidden="1"/>
    </xf>
    <xf numFmtId="0" fontId="6" fillId="0" borderId="29" xfId="54" applyNumberFormat="1" applyFont="1" applyFill="1" applyBorder="1" applyAlignment="1" applyProtection="1">
      <alignment wrapText="1"/>
      <protection hidden="1"/>
    </xf>
    <xf numFmtId="172" fontId="6" fillId="0" borderId="29" xfId="54" applyNumberFormat="1" applyFont="1" applyFill="1" applyBorder="1" applyAlignment="1" applyProtection="1">
      <alignment horizontal="center" wrapText="1"/>
      <protection hidden="1"/>
    </xf>
    <xf numFmtId="171" fontId="6" fillId="0" borderId="0" xfId="54" applyNumberFormat="1" applyFont="1">
      <alignment/>
      <protection/>
    </xf>
    <xf numFmtId="0" fontId="6" fillId="0" borderId="29" xfId="0" applyFont="1" applyBorder="1" applyAlignment="1">
      <alignment vertical="top" wrapText="1"/>
    </xf>
    <xf numFmtId="40" fontId="4" fillId="0" borderId="29" xfId="54" applyNumberFormat="1" applyFont="1" applyFill="1" applyBorder="1" applyAlignment="1" applyProtection="1">
      <alignment/>
      <protection hidden="1"/>
    </xf>
    <xf numFmtId="0" fontId="6" fillId="0" borderId="0" xfId="54" applyFont="1" applyProtection="1">
      <alignment/>
      <protection hidden="1"/>
    </xf>
    <xf numFmtId="49" fontId="18" fillId="0" borderId="29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vertical="center" wrapText="1"/>
    </xf>
    <xf numFmtId="40" fontId="6" fillId="0" borderId="29" xfId="54" applyNumberFormat="1" applyFont="1" applyFill="1" applyBorder="1" applyAlignment="1" applyProtection="1">
      <alignment horizontal="center"/>
      <protection hidden="1"/>
    </xf>
    <xf numFmtId="40" fontId="6" fillId="0" borderId="29" xfId="54" applyNumberFormat="1" applyFont="1" applyBorder="1" applyAlignment="1">
      <alignment horizontal="center"/>
      <protection/>
    </xf>
    <xf numFmtId="40" fontId="6" fillId="0" borderId="41" xfId="54" applyNumberFormat="1" applyFont="1" applyBorder="1" applyAlignment="1">
      <alignment horizontal="center"/>
      <protection/>
    </xf>
    <xf numFmtId="4" fontId="18" fillId="0" borderId="29" xfId="0" applyNumberFormat="1" applyFont="1" applyBorder="1" applyAlignment="1">
      <alignment vertical="center" wrapText="1"/>
    </xf>
    <xf numFmtId="4" fontId="18" fillId="0" borderId="29" xfId="54" applyNumberFormat="1" applyFont="1" applyFill="1" applyBorder="1" applyAlignment="1" applyProtection="1">
      <alignment/>
      <protection hidden="1"/>
    </xf>
    <xf numFmtId="4" fontId="18" fillId="0" borderId="29" xfId="54" applyNumberFormat="1" applyFont="1" applyFill="1" applyBorder="1" applyAlignment="1" applyProtection="1">
      <alignment wrapText="1"/>
      <protection hidden="1"/>
    </xf>
    <xf numFmtId="4" fontId="18" fillId="0" borderId="41" xfId="0" applyNumberFormat="1" applyFont="1" applyBorder="1" applyAlignment="1">
      <alignment vertical="center" wrapText="1"/>
    </xf>
    <xf numFmtId="4" fontId="17" fillId="0" borderId="29" xfId="0" applyNumberFormat="1" applyFont="1" applyBorder="1" applyAlignment="1">
      <alignment vertical="center"/>
    </xf>
    <xf numFmtId="40" fontId="6" fillId="0" borderId="29" xfId="54" applyNumberFormat="1" applyFont="1" applyFill="1" applyBorder="1" applyAlignment="1" applyProtection="1">
      <alignment horizontal="center" wrapText="1"/>
      <protection hidden="1"/>
    </xf>
    <xf numFmtId="40" fontId="4" fillId="0" borderId="29" xfId="54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/>
    </xf>
    <xf numFmtId="0" fontId="5" fillId="20" borderId="29" xfId="0" applyFont="1" applyFill="1" applyBorder="1" applyAlignment="1">
      <alignment horizontal="center"/>
    </xf>
    <xf numFmtId="0" fontId="5" fillId="20" borderId="29" xfId="0" applyFont="1" applyFill="1" applyBorder="1" applyAlignment="1">
      <alignment horizontal="center" wrapText="1"/>
    </xf>
    <xf numFmtId="4" fontId="5" fillId="20" borderId="29" xfId="0" applyNumberFormat="1" applyFont="1" applyFill="1" applyBorder="1" applyAlignment="1">
      <alignment horizontal="right"/>
    </xf>
    <xf numFmtId="4" fontId="5" fillId="20" borderId="29" xfId="0" applyNumberFormat="1" applyFont="1" applyFill="1" applyBorder="1" applyAlignment="1">
      <alignment/>
    </xf>
    <xf numFmtId="0" fontId="2" fillId="2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5" fillId="24" borderId="29" xfId="0" applyNumberFormat="1" applyFont="1" applyFill="1" applyBorder="1" applyAlignment="1">
      <alignment/>
    </xf>
    <xf numFmtId="4" fontId="2" fillId="24" borderId="29" xfId="0" applyNumberFormat="1" applyFont="1" applyFill="1" applyBorder="1" applyAlignment="1">
      <alignment/>
    </xf>
    <xf numFmtId="0" fontId="5" fillId="0" borderId="29" xfId="0" applyFont="1" applyBorder="1" applyAlignment="1">
      <alignment wrapText="1"/>
    </xf>
    <xf numFmtId="0" fontId="5" fillId="20" borderId="29" xfId="0" applyFont="1" applyFill="1" applyBorder="1" applyAlignment="1">
      <alignment/>
    </xf>
    <xf numFmtId="0" fontId="5" fillId="20" borderId="29" xfId="0" applyFont="1" applyFill="1" applyBorder="1" applyAlignment="1">
      <alignment wrapText="1"/>
    </xf>
    <xf numFmtId="4" fontId="2" fillId="2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4" fontId="2" fillId="0" borderId="29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" fontId="5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wrapText="1"/>
    </xf>
    <xf numFmtId="0" fontId="5" fillId="24" borderId="29" xfId="0" applyFont="1" applyFill="1" applyBorder="1" applyAlignment="1">
      <alignment/>
    </xf>
    <xf numFmtId="0" fontId="5" fillId="24" borderId="29" xfId="0" applyFont="1" applyFill="1" applyBorder="1" applyAlignment="1">
      <alignment horizontal="left" wrapText="1"/>
    </xf>
    <xf numFmtId="4" fontId="5" fillId="0" borderId="29" xfId="0" applyNumberFormat="1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24" borderId="29" xfId="0" applyFont="1" applyFill="1" applyBorder="1" applyAlignment="1">
      <alignment horizontal="left" wrapText="1"/>
    </xf>
    <xf numFmtId="0" fontId="5" fillId="24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24" borderId="29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54" applyNumberFormat="1" applyFont="1" applyFill="1" applyAlignment="1" applyProtection="1">
      <alignment horizontal="right"/>
      <protection hidden="1"/>
    </xf>
    <xf numFmtId="0" fontId="2" fillId="0" borderId="0" xfId="0" applyFont="1" applyAlignment="1">
      <alignment horizontal="center" wrapText="1"/>
    </xf>
    <xf numFmtId="0" fontId="11" fillId="0" borderId="0" xfId="54" applyNumberFormat="1" applyFont="1" applyFill="1" applyAlignment="1" applyProtection="1">
      <alignment horizontal="center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  <xf numFmtId="0" fontId="4" fillId="0" borderId="11" xfId="54" applyNumberFormat="1" applyFont="1" applyFill="1" applyBorder="1" applyAlignment="1" applyProtection="1">
      <alignment horizontal="center" vertical="top"/>
      <protection hidden="1"/>
    </xf>
    <xf numFmtId="0" fontId="3" fillId="0" borderId="42" xfId="54" applyNumberFormat="1" applyFont="1" applyFill="1" applyBorder="1" applyAlignment="1" applyProtection="1">
      <alignment/>
      <protection hidden="1"/>
    </xf>
    <xf numFmtId="0" fontId="3" fillId="0" borderId="29" xfId="54" applyNumberFormat="1" applyFont="1" applyFill="1" applyBorder="1" applyAlignment="1" applyProtection="1">
      <alignment/>
      <protection hidden="1"/>
    </xf>
    <xf numFmtId="0" fontId="4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173" fontId="6" fillId="0" borderId="0" xfId="54" applyNumberFormat="1" applyFont="1" applyFill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NumberFormat="1" applyFont="1" applyFill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1" sqref="B1"/>
    </sheetView>
  </sheetViews>
  <sheetFormatPr defaultColWidth="9.00390625" defaultRowHeight="12.75"/>
  <cols>
    <col min="1" max="1" width="24.625" style="181" customWidth="1"/>
    <col min="2" max="2" width="32.25390625" style="181" customWidth="1"/>
    <col min="3" max="4" width="11.125" style="181" customWidth="1"/>
    <col min="5" max="5" width="11.25390625" style="181" customWidth="1"/>
    <col min="6" max="6" width="7.75390625" style="181" customWidth="1"/>
    <col min="7" max="16384" width="9.125" style="181" customWidth="1"/>
  </cols>
  <sheetData>
    <row r="1" spans="4:6" ht="12.75">
      <c r="D1" s="215" t="s">
        <v>399</v>
      </c>
      <c r="E1" s="215"/>
      <c r="F1" s="215"/>
    </row>
    <row r="2" spans="4:6" ht="12.75">
      <c r="D2" s="215" t="s">
        <v>393</v>
      </c>
      <c r="E2" s="215"/>
      <c r="F2" s="215"/>
    </row>
    <row r="3" spans="4:6" ht="12.75">
      <c r="D3" s="215" t="s">
        <v>392</v>
      </c>
      <c r="E3" s="215"/>
      <c r="F3" s="215"/>
    </row>
    <row r="4" spans="2:3" ht="12.75">
      <c r="B4" s="182" t="s">
        <v>295</v>
      </c>
      <c r="C4" s="182"/>
    </row>
    <row r="5" spans="2:3" ht="12.75">
      <c r="B5" s="182"/>
      <c r="C5" s="182"/>
    </row>
    <row r="6" spans="1:6" ht="12.75">
      <c r="A6" s="214" t="s">
        <v>296</v>
      </c>
      <c r="B6" s="214"/>
      <c r="C6" s="214"/>
      <c r="D6" s="214"/>
      <c r="E6" s="214"/>
      <c r="F6" s="214"/>
    </row>
    <row r="7" spans="5:6" ht="16.5" customHeight="1">
      <c r="E7" s="182" t="s">
        <v>297</v>
      </c>
      <c r="F7" s="181" t="s">
        <v>298</v>
      </c>
    </row>
    <row r="8" spans="1:6" ht="125.25" customHeight="1">
      <c r="A8" s="183" t="s">
        <v>299</v>
      </c>
      <c r="B8" s="183" t="s">
        <v>300</v>
      </c>
      <c r="C8" s="184" t="s">
        <v>301</v>
      </c>
      <c r="D8" s="184" t="s">
        <v>302</v>
      </c>
      <c r="E8" s="184" t="s">
        <v>303</v>
      </c>
      <c r="F8" s="184" t="s">
        <v>244</v>
      </c>
    </row>
    <row r="9" spans="1:6" ht="12.75">
      <c r="A9" s="185">
        <v>1</v>
      </c>
      <c r="B9" s="185">
        <v>2</v>
      </c>
      <c r="C9" s="185">
        <v>3</v>
      </c>
      <c r="D9" s="185">
        <v>4</v>
      </c>
      <c r="E9" s="185">
        <v>6</v>
      </c>
      <c r="F9" s="185">
        <v>7</v>
      </c>
    </row>
    <row r="10" spans="1:6" ht="25.5">
      <c r="A10" s="186" t="s">
        <v>304</v>
      </c>
      <c r="B10" s="187" t="s">
        <v>305</v>
      </c>
      <c r="C10" s="188">
        <f>C11+C17</f>
        <v>964390.3</v>
      </c>
      <c r="D10" s="188">
        <f>D11+D17</f>
        <v>1020135.4</v>
      </c>
      <c r="E10" s="188">
        <f>E11+E17</f>
        <v>1029723.1</v>
      </c>
      <c r="F10" s="189">
        <f aca="true" t="shared" si="0" ref="F10:F22">E10*100/D10</f>
        <v>100.93984582830868</v>
      </c>
    </row>
    <row r="11" spans="1:6" ht="12.75">
      <c r="A11" s="190"/>
      <c r="B11" s="186" t="s">
        <v>306</v>
      </c>
      <c r="C11" s="189">
        <f>SUM(C12:C16)</f>
        <v>865826.8</v>
      </c>
      <c r="D11" s="189">
        <f>SUM(D12:D16)</f>
        <v>895243</v>
      </c>
      <c r="E11" s="189">
        <f>SUM(E12:E16)</f>
        <v>906105.59</v>
      </c>
      <c r="F11" s="189">
        <f t="shared" si="0"/>
        <v>101.21336776718724</v>
      </c>
    </row>
    <row r="12" spans="1:6" ht="12.75">
      <c r="A12" s="191" t="s">
        <v>307</v>
      </c>
      <c r="B12" s="191" t="s">
        <v>308</v>
      </c>
      <c r="C12" s="192">
        <v>691760.8</v>
      </c>
      <c r="D12" s="192">
        <v>718375.9</v>
      </c>
      <c r="E12" s="192">
        <v>734086.93</v>
      </c>
      <c r="F12" s="193">
        <f t="shared" si="0"/>
        <v>102.18702075055691</v>
      </c>
    </row>
    <row r="13" spans="1:6" ht="12.75">
      <c r="A13" s="191" t="s">
        <v>309</v>
      </c>
      <c r="B13" s="191" t="s">
        <v>310</v>
      </c>
      <c r="C13" s="192">
        <v>79887</v>
      </c>
      <c r="D13" s="192">
        <v>90932.6</v>
      </c>
      <c r="E13" s="192">
        <v>89219.32</v>
      </c>
      <c r="F13" s="193">
        <f t="shared" si="0"/>
        <v>98.11587923363018</v>
      </c>
    </row>
    <row r="14" spans="1:6" ht="12.75">
      <c r="A14" s="191" t="s">
        <v>311</v>
      </c>
      <c r="B14" s="191" t="s">
        <v>312</v>
      </c>
      <c r="C14" s="192">
        <v>82786</v>
      </c>
      <c r="D14" s="192">
        <v>79520.9</v>
      </c>
      <c r="E14" s="194">
        <v>76627.74</v>
      </c>
      <c r="F14" s="193">
        <f t="shared" si="0"/>
        <v>96.36176149917823</v>
      </c>
    </row>
    <row r="15" spans="1:6" ht="12.75">
      <c r="A15" s="191" t="s">
        <v>313</v>
      </c>
      <c r="B15" s="191" t="s">
        <v>314</v>
      </c>
      <c r="C15" s="192">
        <v>11368</v>
      </c>
      <c r="D15" s="192">
        <v>6368</v>
      </c>
      <c r="E15" s="192">
        <v>6123.66</v>
      </c>
      <c r="F15" s="193">
        <f t="shared" si="0"/>
        <v>96.16300251256281</v>
      </c>
    </row>
    <row r="16" spans="1:6" ht="38.25">
      <c r="A16" s="191" t="s">
        <v>315</v>
      </c>
      <c r="B16" s="195" t="s">
        <v>316</v>
      </c>
      <c r="C16" s="192">
        <v>25</v>
      </c>
      <c r="D16" s="192">
        <v>45.6</v>
      </c>
      <c r="E16" s="192">
        <v>47.94</v>
      </c>
      <c r="F16" s="193">
        <f t="shared" si="0"/>
        <v>105.13157894736842</v>
      </c>
    </row>
    <row r="17" spans="1:6" ht="12.75">
      <c r="A17" s="196"/>
      <c r="B17" s="186" t="s">
        <v>317</v>
      </c>
      <c r="C17" s="189">
        <f>SUM(C18:C22)</f>
        <v>98563.5</v>
      </c>
      <c r="D17" s="189">
        <f>SUM(D18:D22)</f>
        <v>124892.40000000001</v>
      </c>
      <c r="E17" s="189">
        <f>SUM(E18:E23)</f>
        <v>123617.51</v>
      </c>
      <c r="F17" s="189">
        <f t="shared" si="0"/>
        <v>98.97920930336834</v>
      </c>
    </row>
    <row r="18" spans="1:6" ht="51">
      <c r="A18" s="191" t="s">
        <v>318</v>
      </c>
      <c r="B18" s="195" t="s">
        <v>319</v>
      </c>
      <c r="C18" s="192">
        <v>65907</v>
      </c>
      <c r="D18" s="192">
        <v>76800.3</v>
      </c>
      <c r="E18" s="192">
        <v>74663.15</v>
      </c>
      <c r="F18" s="193">
        <f t="shared" si="0"/>
        <v>97.2172634742312</v>
      </c>
    </row>
    <row r="19" spans="1:6" ht="25.5">
      <c r="A19" s="191" t="s">
        <v>320</v>
      </c>
      <c r="B19" s="195" t="s">
        <v>321</v>
      </c>
      <c r="C19" s="192">
        <v>2568.5</v>
      </c>
      <c r="D19" s="192">
        <v>2568.5</v>
      </c>
      <c r="E19" s="192">
        <v>1937.79</v>
      </c>
      <c r="F19" s="193">
        <f t="shared" si="0"/>
        <v>75.4444228148725</v>
      </c>
    </row>
    <row r="20" spans="1:6" ht="25.5">
      <c r="A20" s="191" t="s">
        <v>322</v>
      </c>
      <c r="B20" s="195" t="s">
        <v>323</v>
      </c>
      <c r="C20" s="192">
        <v>0</v>
      </c>
      <c r="D20" s="192">
        <v>6454.1</v>
      </c>
      <c r="E20" s="192">
        <v>6015.76</v>
      </c>
      <c r="F20" s="193">
        <f t="shared" si="0"/>
        <v>93.20834818177592</v>
      </c>
    </row>
    <row r="21" spans="1:6" ht="25.5">
      <c r="A21" s="191" t="s">
        <v>324</v>
      </c>
      <c r="B21" s="195" t="s">
        <v>325</v>
      </c>
      <c r="C21" s="192">
        <v>20313</v>
      </c>
      <c r="D21" s="192">
        <v>31069.5</v>
      </c>
      <c r="E21" s="192">
        <v>33588.55</v>
      </c>
      <c r="F21" s="193">
        <f t="shared" si="0"/>
        <v>108.10779059849693</v>
      </c>
    </row>
    <row r="22" spans="1:6" ht="25.5">
      <c r="A22" s="191" t="s">
        <v>326</v>
      </c>
      <c r="B22" s="195" t="s">
        <v>327</v>
      </c>
      <c r="C22" s="192">
        <v>9775</v>
      </c>
      <c r="D22" s="192">
        <v>8000</v>
      </c>
      <c r="E22" s="192">
        <v>7519.24</v>
      </c>
      <c r="F22" s="193">
        <f t="shared" si="0"/>
        <v>93.9905</v>
      </c>
    </row>
    <row r="23" spans="1:6" ht="12.75">
      <c r="A23" s="191" t="s">
        <v>328</v>
      </c>
      <c r="B23" s="195" t="s">
        <v>329</v>
      </c>
      <c r="C23" s="192">
        <v>0</v>
      </c>
      <c r="D23" s="192">
        <v>0</v>
      </c>
      <c r="E23" s="192">
        <v>-106.98</v>
      </c>
      <c r="F23" s="193"/>
    </row>
    <row r="24" spans="1:6" ht="12.75">
      <c r="A24" s="196" t="s">
        <v>330</v>
      </c>
      <c r="B24" s="197" t="s">
        <v>331</v>
      </c>
      <c r="C24" s="198">
        <f>C25+C26</f>
        <v>1356361.5</v>
      </c>
      <c r="D24" s="198">
        <f>D25+D26+D27+D28</f>
        <v>2020109.98</v>
      </c>
      <c r="E24" s="198">
        <f>E25+E26+E27+E28</f>
        <v>2006380.5899999999</v>
      </c>
      <c r="F24" s="189">
        <f aca="true" t="shared" si="1" ref="F24:F29">E24*100/D24</f>
        <v>99.32036423086232</v>
      </c>
    </row>
    <row r="25" spans="1:6" ht="38.25">
      <c r="A25" s="191" t="s">
        <v>332</v>
      </c>
      <c r="B25" s="195" t="s">
        <v>333</v>
      </c>
      <c r="C25" s="192">
        <v>1356361.5</v>
      </c>
      <c r="D25" s="192">
        <v>2030335.07</v>
      </c>
      <c r="E25" s="192">
        <v>2016610.17</v>
      </c>
      <c r="F25" s="193">
        <f t="shared" si="1"/>
        <v>99.32400813034273</v>
      </c>
    </row>
    <row r="26" spans="1:6" ht="12.75">
      <c r="A26" s="191" t="s">
        <v>334</v>
      </c>
      <c r="B26" s="195" t="s">
        <v>335</v>
      </c>
      <c r="C26" s="192">
        <v>0</v>
      </c>
      <c r="D26" s="192">
        <v>14960.41</v>
      </c>
      <c r="E26" s="192">
        <v>14955.92</v>
      </c>
      <c r="F26" s="193">
        <f t="shared" si="1"/>
        <v>99.9699874535524</v>
      </c>
    </row>
    <row r="27" spans="1:6" ht="71.25" customHeight="1">
      <c r="A27" s="199" t="s">
        <v>336</v>
      </c>
      <c r="B27" s="200" t="s">
        <v>337</v>
      </c>
      <c r="C27" s="201">
        <v>0</v>
      </c>
      <c r="D27" s="201">
        <v>442.41</v>
      </c>
      <c r="E27" s="201">
        <v>442.57</v>
      </c>
      <c r="F27" s="193">
        <f t="shared" si="1"/>
        <v>100.03616554779502</v>
      </c>
    </row>
    <row r="28" spans="1:6" ht="48" customHeight="1">
      <c r="A28" s="199" t="s">
        <v>338</v>
      </c>
      <c r="B28" s="200" t="s">
        <v>339</v>
      </c>
      <c r="C28" s="201">
        <v>0</v>
      </c>
      <c r="D28" s="201">
        <v>-25627.91</v>
      </c>
      <c r="E28" s="201">
        <v>-25628.07</v>
      </c>
      <c r="F28" s="193">
        <f t="shared" si="1"/>
        <v>100.00062431934559</v>
      </c>
    </row>
    <row r="29" spans="1:6" ht="12.75">
      <c r="A29" s="196"/>
      <c r="B29" s="197" t="s">
        <v>340</v>
      </c>
      <c r="C29" s="189">
        <f>C10+C24+C27</f>
        <v>2320751.8</v>
      </c>
      <c r="D29" s="189">
        <f>D10+D24</f>
        <v>3040245.38</v>
      </c>
      <c r="E29" s="189">
        <f>E10+E24</f>
        <v>3036103.69</v>
      </c>
      <c r="F29" s="189">
        <f t="shared" si="1"/>
        <v>99.86377119336335</v>
      </c>
    </row>
    <row r="30" spans="2:3" ht="12.75">
      <c r="B30" s="202"/>
      <c r="C30" s="202"/>
    </row>
    <row r="31" spans="2:3" ht="12.75">
      <c r="B31" s="202"/>
      <c r="C31" s="202"/>
    </row>
    <row r="32" spans="2:3" ht="12.75">
      <c r="B32" s="202"/>
      <c r="C32" s="202"/>
    </row>
    <row r="33" spans="2:3" ht="12.75">
      <c r="B33" s="202"/>
      <c r="C33" s="202"/>
    </row>
    <row r="34" spans="2:3" ht="12.75">
      <c r="B34" s="202"/>
      <c r="C34" s="202"/>
    </row>
    <row r="35" spans="2:3" ht="12.75">
      <c r="B35" s="202"/>
      <c r="C35" s="202"/>
    </row>
    <row r="36" spans="2:3" ht="12.75">
      <c r="B36" s="202"/>
      <c r="C36" s="202"/>
    </row>
    <row r="37" spans="2:3" ht="12.75">
      <c r="B37" s="202"/>
      <c r="C37" s="202"/>
    </row>
    <row r="38" spans="2:3" ht="12.75">
      <c r="B38" s="202"/>
      <c r="C38" s="202"/>
    </row>
    <row r="39" spans="2:3" ht="12.75">
      <c r="B39" s="202"/>
      <c r="C39" s="202"/>
    </row>
    <row r="40" spans="2:3" ht="12.75">
      <c r="B40" s="202"/>
      <c r="C40" s="202"/>
    </row>
    <row r="41" spans="2:3" ht="12.75">
      <c r="B41" s="202"/>
      <c r="C41" s="202"/>
    </row>
    <row r="42" spans="2:3" ht="12.75">
      <c r="B42" s="202"/>
      <c r="C42" s="202"/>
    </row>
    <row r="43" spans="2:3" ht="12.75">
      <c r="B43" s="202"/>
      <c r="C43" s="202"/>
    </row>
    <row r="44" spans="2:3" ht="12.75">
      <c r="B44" s="202"/>
      <c r="C44" s="202"/>
    </row>
    <row r="45" spans="2:3" ht="12.75">
      <c r="B45" s="202"/>
      <c r="C45" s="202"/>
    </row>
    <row r="46" spans="2:3" ht="12.75">
      <c r="B46" s="202"/>
      <c r="C46" s="202"/>
    </row>
  </sheetData>
  <mergeCells count="4">
    <mergeCell ref="A6:F6"/>
    <mergeCell ref="D1:F1"/>
    <mergeCell ref="D2:F2"/>
    <mergeCell ref="D3:F3"/>
  </mergeCells>
  <printOptions/>
  <pageMargins left="0.5905511811023623" right="0.1968503937007874" top="0.52" bottom="0.3937007874015748" header="0.28" footer="0.5118110236220472"/>
  <pageSetup firstPageNumber="2" useFirstPageNumber="1"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24.625" style="181" customWidth="1"/>
    <col min="2" max="2" width="34.00390625" style="181" customWidth="1"/>
    <col min="3" max="3" width="11.375" style="181" customWidth="1"/>
    <col min="4" max="4" width="11.75390625" style="181" customWidth="1"/>
    <col min="5" max="5" width="11.375" style="181" customWidth="1"/>
    <col min="6" max="6" width="8.375" style="181" customWidth="1"/>
    <col min="7" max="16384" width="9.125" style="181" customWidth="1"/>
  </cols>
  <sheetData>
    <row r="1" spans="4:6" ht="12.75">
      <c r="D1" s="215" t="s">
        <v>394</v>
      </c>
      <c r="E1" s="215"/>
      <c r="F1" s="215"/>
    </row>
    <row r="2" spans="4:6" ht="12.75">
      <c r="D2" s="215" t="s">
        <v>393</v>
      </c>
      <c r="E2" s="215"/>
      <c r="F2" s="215"/>
    </row>
    <row r="3" spans="4:6" ht="12.75">
      <c r="D3" s="215" t="s">
        <v>392</v>
      </c>
      <c r="E3" s="215"/>
      <c r="F3" s="215"/>
    </row>
    <row r="4" spans="2:3" ht="12.75">
      <c r="B4" s="182" t="s">
        <v>295</v>
      </c>
      <c r="C4" s="182"/>
    </row>
    <row r="5" spans="2:3" ht="12.75">
      <c r="B5" s="182"/>
      <c r="C5" s="182"/>
    </row>
    <row r="6" spans="1:6" ht="12.75">
      <c r="A6" s="216" t="s">
        <v>341</v>
      </c>
      <c r="B6" s="216"/>
      <c r="C6" s="216"/>
      <c r="D6" s="216"/>
      <c r="E6" s="216"/>
      <c r="F6" s="216"/>
    </row>
    <row r="7" spans="1:6" ht="12.75">
      <c r="A7" s="216"/>
      <c r="B7" s="216"/>
      <c r="C7" s="216"/>
      <c r="D7" s="216"/>
      <c r="E7" s="216"/>
      <c r="F7" s="216"/>
    </row>
    <row r="8" spans="5:6" ht="16.5" customHeight="1">
      <c r="E8" s="182" t="s">
        <v>297</v>
      </c>
      <c r="F8" s="181" t="s">
        <v>298</v>
      </c>
    </row>
    <row r="9" spans="1:6" ht="125.25" customHeight="1">
      <c r="A9" s="183" t="s">
        <v>299</v>
      </c>
      <c r="B9" s="183" t="s">
        <v>300</v>
      </c>
      <c r="C9" s="184" t="s">
        <v>301</v>
      </c>
      <c r="D9" s="184" t="s">
        <v>342</v>
      </c>
      <c r="E9" s="184" t="s">
        <v>303</v>
      </c>
      <c r="F9" s="184" t="s">
        <v>244</v>
      </c>
    </row>
    <row r="10" spans="1:6" ht="12.75">
      <c r="A10" s="185">
        <v>1</v>
      </c>
      <c r="B10" s="185">
        <v>2</v>
      </c>
      <c r="C10" s="185">
        <v>3</v>
      </c>
      <c r="D10" s="185">
        <v>4</v>
      </c>
      <c r="E10" s="185">
        <v>6</v>
      </c>
      <c r="F10" s="185">
        <v>7</v>
      </c>
    </row>
    <row r="11" spans="1:6" ht="25.5">
      <c r="A11" s="186" t="s">
        <v>304</v>
      </c>
      <c r="B11" s="187" t="s">
        <v>305</v>
      </c>
      <c r="C11" s="188">
        <f>C12+C27</f>
        <v>964390.3</v>
      </c>
      <c r="D11" s="188">
        <f>D12+D27</f>
        <v>1020135.4</v>
      </c>
      <c r="E11" s="188">
        <f>E12+E27</f>
        <v>1029723.1</v>
      </c>
      <c r="F11" s="189">
        <f aca="true" t="shared" si="0" ref="F11:F17">E11*100/D11</f>
        <v>100.93984582830868</v>
      </c>
    </row>
    <row r="12" spans="1:6" ht="12.75">
      <c r="A12" s="190"/>
      <c r="B12" s="186" t="s">
        <v>306</v>
      </c>
      <c r="C12" s="189">
        <f>C13+C15+C19+C23+C24</f>
        <v>865826.8</v>
      </c>
      <c r="D12" s="189">
        <f>D13+D15+D19+D23+D24</f>
        <v>895243</v>
      </c>
      <c r="E12" s="189">
        <f>E13+E15+E19+E23+E24</f>
        <v>906105.59</v>
      </c>
      <c r="F12" s="189">
        <f t="shared" si="0"/>
        <v>101.21336776718724</v>
      </c>
    </row>
    <row r="13" spans="1:6" ht="12.75">
      <c r="A13" s="191" t="s">
        <v>307</v>
      </c>
      <c r="B13" s="191" t="s">
        <v>308</v>
      </c>
      <c r="C13" s="203">
        <f>C14</f>
        <v>691760.8</v>
      </c>
      <c r="D13" s="203">
        <f>D14</f>
        <v>718375.9</v>
      </c>
      <c r="E13" s="203">
        <f>E14</f>
        <v>734086.93</v>
      </c>
      <c r="F13" s="193">
        <f t="shared" si="0"/>
        <v>102.18702075055691</v>
      </c>
    </row>
    <row r="14" spans="1:6" ht="12.75">
      <c r="A14" s="204" t="s">
        <v>343</v>
      </c>
      <c r="B14" s="204" t="s">
        <v>344</v>
      </c>
      <c r="C14" s="192">
        <v>691760.8</v>
      </c>
      <c r="D14" s="192">
        <v>718375.9</v>
      </c>
      <c r="E14" s="192">
        <v>734086.93</v>
      </c>
      <c r="F14" s="193">
        <f t="shared" si="0"/>
        <v>102.18702075055691</v>
      </c>
    </row>
    <row r="15" spans="1:6" ht="12.75">
      <c r="A15" s="191" t="s">
        <v>309</v>
      </c>
      <c r="B15" s="191" t="s">
        <v>310</v>
      </c>
      <c r="C15" s="203">
        <f>SUM(C16:C17)</f>
        <v>79887</v>
      </c>
      <c r="D15" s="203">
        <f>SUM(D16:D18)</f>
        <v>90932.6</v>
      </c>
      <c r="E15" s="203">
        <f>SUM(E16:E18)</f>
        <v>89219.32</v>
      </c>
      <c r="F15" s="193">
        <f t="shared" si="0"/>
        <v>98.11587923363018</v>
      </c>
    </row>
    <row r="16" spans="1:6" ht="38.25">
      <c r="A16" s="204" t="s">
        <v>345</v>
      </c>
      <c r="B16" s="205" t="s">
        <v>346</v>
      </c>
      <c r="C16" s="192">
        <v>41305</v>
      </c>
      <c r="D16" s="192">
        <v>50305</v>
      </c>
      <c r="E16" s="192">
        <v>49748.44</v>
      </c>
      <c r="F16" s="193">
        <f t="shared" si="0"/>
        <v>98.89362886393003</v>
      </c>
    </row>
    <row r="17" spans="1:6" ht="25.5">
      <c r="A17" s="204" t="s">
        <v>347</v>
      </c>
      <c r="B17" s="205" t="s">
        <v>348</v>
      </c>
      <c r="C17" s="192">
        <v>38582</v>
      </c>
      <c r="D17" s="192">
        <v>40582</v>
      </c>
      <c r="E17" s="192">
        <v>39425.31</v>
      </c>
      <c r="F17" s="193">
        <f t="shared" si="0"/>
        <v>97.1497461928934</v>
      </c>
    </row>
    <row r="18" spans="1:6" ht="12.75">
      <c r="A18" s="204" t="s">
        <v>349</v>
      </c>
      <c r="B18" s="205" t="s">
        <v>350</v>
      </c>
      <c r="C18" s="192">
        <v>0</v>
      </c>
      <c r="D18" s="192">
        <v>45.6</v>
      </c>
      <c r="E18" s="192">
        <v>45.57</v>
      </c>
      <c r="F18" s="193"/>
    </row>
    <row r="19" spans="1:6" ht="12.75">
      <c r="A19" s="191" t="s">
        <v>311</v>
      </c>
      <c r="B19" s="191" t="s">
        <v>312</v>
      </c>
      <c r="C19" s="203">
        <f>SUM(C20:C22)</f>
        <v>82786</v>
      </c>
      <c r="D19" s="203">
        <f>SUM(D20:D22)</f>
        <v>79520.9</v>
      </c>
      <c r="E19" s="193">
        <f>SUM(E20:E22)</f>
        <v>76627.73999999999</v>
      </c>
      <c r="F19" s="193">
        <f aca="true" t="shared" si="1" ref="F19:F29">E19*100/D19</f>
        <v>96.3617614991782</v>
      </c>
    </row>
    <row r="20" spans="1:6" ht="12.75">
      <c r="A20" s="204" t="s">
        <v>351</v>
      </c>
      <c r="B20" s="204" t="s">
        <v>352</v>
      </c>
      <c r="C20" s="192">
        <v>16496</v>
      </c>
      <c r="D20" s="192">
        <v>13257.2</v>
      </c>
      <c r="E20" s="192">
        <v>8801.86</v>
      </c>
      <c r="F20" s="193">
        <f t="shared" si="1"/>
        <v>66.39305434028302</v>
      </c>
    </row>
    <row r="21" spans="1:6" ht="12.75">
      <c r="A21" s="204" t="s">
        <v>353</v>
      </c>
      <c r="B21" s="204" t="s">
        <v>354</v>
      </c>
      <c r="C21" s="192">
        <v>62005</v>
      </c>
      <c r="D21" s="192">
        <v>60628.7</v>
      </c>
      <c r="E21" s="192">
        <v>63007.1</v>
      </c>
      <c r="F21" s="193">
        <f t="shared" si="1"/>
        <v>103.92289460272116</v>
      </c>
    </row>
    <row r="22" spans="1:6" ht="12.75">
      <c r="A22" s="204" t="s">
        <v>355</v>
      </c>
      <c r="B22" s="204" t="s">
        <v>356</v>
      </c>
      <c r="C22" s="192">
        <v>4285</v>
      </c>
      <c r="D22" s="192">
        <v>5635</v>
      </c>
      <c r="E22" s="192">
        <v>4818.78</v>
      </c>
      <c r="F22" s="193">
        <f t="shared" si="1"/>
        <v>85.51517302573203</v>
      </c>
    </row>
    <row r="23" spans="1:6" ht="12.75">
      <c r="A23" s="191" t="s">
        <v>313</v>
      </c>
      <c r="B23" s="191" t="s">
        <v>314</v>
      </c>
      <c r="C23" s="203">
        <v>11368</v>
      </c>
      <c r="D23" s="203">
        <v>6368</v>
      </c>
      <c r="E23" s="203">
        <v>6123.66</v>
      </c>
      <c r="F23" s="193">
        <f t="shared" si="1"/>
        <v>96.16300251256281</v>
      </c>
    </row>
    <row r="24" spans="1:6" ht="38.25">
      <c r="A24" s="191" t="s">
        <v>315</v>
      </c>
      <c r="B24" s="195" t="s">
        <v>316</v>
      </c>
      <c r="C24" s="203">
        <f>SUM(C25:C25)</f>
        <v>25</v>
      </c>
      <c r="D24" s="203">
        <f>SUM(D25:D26)</f>
        <v>45.599999999999994</v>
      </c>
      <c r="E24" s="203">
        <f>SUM(E25:E26)</f>
        <v>47.94</v>
      </c>
      <c r="F24" s="193">
        <f t="shared" si="1"/>
        <v>105.13157894736844</v>
      </c>
    </row>
    <row r="25" spans="1:6" ht="51">
      <c r="A25" s="204" t="s">
        <v>357</v>
      </c>
      <c r="B25" s="205" t="s">
        <v>358</v>
      </c>
      <c r="C25" s="192">
        <v>25</v>
      </c>
      <c r="D25" s="192">
        <v>24.45</v>
      </c>
      <c r="E25" s="192">
        <v>1.12</v>
      </c>
      <c r="F25" s="193">
        <f t="shared" si="1"/>
        <v>4.58077709611452</v>
      </c>
    </row>
    <row r="26" spans="1:6" ht="38.25">
      <c r="A26" s="204" t="s">
        <v>359</v>
      </c>
      <c r="B26" s="205" t="s">
        <v>360</v>
      </c>
      <c r="C26" s="192">
        <v>0</v>
      </c>
      <c r="D26" s="192">
        <v>21.15</v>
      </c>
      <c r="E26" s="192">
        <v>46.82</v>
      </c>
      <c r="F26" s="193">
        <f t="shared" si="1"/>
        <v>221.371158392435</v>
      </c>
    </row>
    <row r="27" spans="1:6" ht="12.75">
      <c r="A27" s="196"/>
      <c r="B27" s="186" t="s">
        <v>317</v>
      </c>
      <c r="C27" s="189">
        <f>C28+C34+C35+C36+C42+C43</f>
        <v>98563.5</v>
      </c>
      <c r="D27" s="189">
        <f>D28+D34+D35+D36+D42+D43</f>
        <v>124892.40000000001</v>
      </c>
      <c r="E27" s="189">
        <f>E28+E34+E35+E36+E42+E43</f>
        <v>123617.51</v>
      </c>
      <c r="F27" s="189">
        <f t="shared" si="1"/>
        <v>98.97920930336834</v>
      </c>
    </row>
    <row r="28" spans="1:6" ht="38.25">
      <c r="A28" s="206" t="s">
        <v>318</v>
      </c>
      <c r="B28" s="207" t="s">
        <v>361</v>
      </c>
      <c r="C28" s="193">
        <f>SUM(C29:C33)</f>
        <v>65907</v>
      </c>
      <c r="D28" s="193">
        <f>SUM(D29:D33)</f>
        <v>76800.3</v>
      </c>
      <c r="E28" s="193">
        <f>SUM(E29:E33)</f>
        <v>74663.15</v>
      </c>
      <c r="F28" s="208">
        <f t="shared" si="1"/>
        <v>97.2172634742312</v>
      </c>
    </row>
    <row r="29" spans="1:6" ht="72" customHeight="1">
      <c r="A29" s="209" t="s">
        <v>362</v>
      </c>
      <c r="B29" s="210" t="s">
        <v>363</v>
      </c>
      <c r="C29" s="194">
        <v>109</v>
      </c>
      <c r="D29" s="194">
        <v>202.3</v>
      </c>
      <c r="E29" s="194">
        <v>202.27</v>
      </c>
      <c r="F29" s="208">
        <f t="shared" si="1"/>
        <v>99.98517053880376</v>
      </c>
    </row>
    <row r="30" spans="1:6" ht="44.25" customHeight="1">
      <c r="A30" s="209" t="s">
        <v>364</v>
      </c>
      <c r="B30" s="210" t="s">
        <v>365</v>
      </c>
      <c r="C30" s="194">
        <v>0</v>
      </c>
      <c r="D30" s="194">
        <v>0</v>
      </c>
      <c r="E30" s="194">
        <v>0</v>
      </c>
      <c r="F30" s="208"/>
    </row>
    <row r="31" spans="1:6" ht="114.75">
      <c r="A31" s="209" t="s">
        <v>366</v>
      </c>
      <c r="B31" s="210" t="s">
        <v>389</v>
      </c>
      <c r="C31" s="194">
        <v>60845</v>
      </c>
      <c r="D31" s="194">
        <v>70920</v>
      </c>
      <c r="E31" s="194">
        <v>69355.89</v>
      </c>
      <c r="F31" s="208">
        <f aca="true" t="shared" si="2" ref="F31:F42">E31*100/D31</f>
        <v>97.79454314720812</v>
      </c>
    </row>
    <row r="32" spans="1:6" ht="63.75">
      <c r="A32" s="209" t="s">
        <v>367</v>
      </c>
      <c r="B32" s="210" t="s">
        <v>368</v>
      </c>
      <c r="C32" s="194">
        <v>260</v>
      </c>
      <c r="D32" s="194">
        <v>385</v>
      </c>
      <c r="E32" s="194">
        <v>383.18</v>
      </c>
      <c r="F32" s="208">
        <f t="shared" si="2"/>
        <v>99.52727272727273</v>
      </c>
    </row>
    <row r="33" spans="1:6" ht="114" customHeight="1">
      <c r="A33" s="204" t="s">
        <v>369</v>
      </c>
      <c r="B33" s="205" t="s">
        <v>390</v>
      </c>
      <c r="C33" s="192">
        <v>4693</v>
      </c>
      <c r="D33" s="192">
        <v>5293</v>
      </c>
      <c r="E33" s="192">
        <v>4721.81</v>
      </c>
      <c r="F33" s="208">
        <f t="shared" si="2"/>
        <v>89.2085773663329</v>
      </c>
    </row>
    <row r="34" spans="1:6" ht="25.5">
      <c r="A34" s="191" t="s">
        <v>320</v>
      </c>
      <c r="B34" s="195" t="s">
        <v>321</v>
      </c>
      <c r="C34" s="203">
        <v>2568.5</v>
      </c>
      <c r="D34" s="203">
        <v>2568.5</v>
      </c>
      <c r="E34" s="203">
        <v>1937.79</v>
      </c>
      <c r="F34" s="208">
        <f t="shared" si="2"/>
        <v>75.4444228148725</v>
      </c>
    </row>
    <row r="35" spans="1:6" ht="25.5">
      <c r="A35" s="206" t="s">
        <v>322</v>
      </c>
      <c r="B35" s="211" t="s">
        <v>370</v>
      </c>
      <c r="C35" s="193">
        <v>0</v>
      </c>
      <c r="D35" s="193">
        <v>6454.1</v>
      </c>
      <c r="E35" s="193">
        <v>6015.76</v>
      </c>
      <c r="F35" s="208">
        <f t="shared" si="2"/>
        <v>93.20834818177592</v>
      </c>
    </row>
    <row r="36" spans="1:6" ht="37.5" customHeight="1">
      <c r="A36" s="191" t="s">
        <v>324</v>
      </c>
      <c r="B36" s="195" t="s">
        <v>325</v>
      </c>
      <c r="C36" s="203">
        <f>SUM(C37:C41)</f>
        <v>20313</v>
      </c>
      <c r="D36" s="203">
        <f>SUM(D37:D41)</f>
        <v>31069.5</v>
      </c>
      <c r="E36" s="193">
        <f>SUM(E37:E41)</f>
        <v>33588.55</v>
      </c>
      <c r="F36" s="208">
        <f t="shared" si="2"/>
        <v>108.10779059849693</v>
      </c>
    </row>
    <row r="37" spans="1:6" ht="37.5" customHeight="1">
      <c r="A37" s="204" t="s">
        <v>371</v>
      </c>
      <c r="B37" s="205" t="s">
        <v>372</v>
      </c>
      <c r="C37" s="192">
        <v>17093</v>
      </c>
      <c r="D37" s="192">
        <v>21000</v>
      </c>
      <c r="E37" s="192">
        <v>22147.81</v>
      </c>
      <c r="F37" s="208">
        <f t="shared" si="2"/>
        <v>105.4657619047619</v>
      </c>
    </row>
    <row r="38" spans="1:6" ht="118.5" customHeight="1">
      <c r="A38" s="204" t="s">
        <v>373</v>
      </c>
      <c r="B38" s="205" t="s">
        <v>391</v>
      </c>
      <c r="C38" s="192">
        <v>2563</v>
      </c>
      <c r="D38" s="192">
        <v>3477.5</v>
      </c>
      <c r="E38" s="192">
        <v>4929.71</v>
      </c>
      <c r="F38" s="208">
        <f t="shared" si="2"/>
        <v>141.76017253774262</v>
      </c>
    </row>
    <row r="39" spans="1:6" ht="117" customHeight="1">
      <c r="A39" s="204" t="s">
        <v>374</v>
      </c>
      <c r="B39" s="212" t="s">
        <v>0</v>
      </c>
      <c r="C39" s="192">
        <v>0</v>
      </c>
      <c r="D39" s="192">
        <v>5</v>
      </c>
      <c r="E39" s="192">
        <v>4.95</v>
      </c>
      <c r="F39" s="208">
        <f t="shared" si="2"/>
        <v>99</v>
      </c>
    </row>
    <row r="40" spans="1:6" ht="66.75" customHeight="1">
      <c r="A40" s="204" t="s">
        <v>375</v>
      </c>
      <c r="B40" s="205" t="s">
        <v>376</v>
      </c>
      <c r="C40" s="192">
        <v>600</v>
      </c>
      <c r="D40" s="192">
        <v>6455</v>
      </c>
      <c r="E40" s="192">
        <v>6413.08</v>
      </c>
      <c r="F40" s="208">
        <f t="shared" si="2"/>
        <v>99.35058094500387</v>
      </c>
    </row>
    <row r="41" spans="1:6" ht="67.5" customHeight="1">
      <c r="A41" s="209" t="s">
        <v>377</v>
      </c>
      <c r="B41" s="213" t="s">
        <v>378</v>
      </c>
      <c r="C41" s="194">
        <v>57</v>
      </c>
      <c r="D41" s="194">
        <v>132</v>
      </c>
      <c r="E41" s="194">
        <v>93</v>
      </c>
      <c r="F41" s="208">
        <f t="shared" si="2"/>
        <v>70.45454545454545</v>
      </c>
    </row>
    <row r="42" spans="1:6" ht="27.75" customHeight="1">
      <c r="A42" s="191" t="s">
        <v>326</v>
      </c>
      <c r="B42" s="195" t="s">
        <v>327</v>
      </c>
      <c r="C42" s="203">
        <v>9775</v>
      </c>
      <c r="D42" s="203">
        <v>8000</v>
      </c>
      <c r="E42" s="203">
        <v>7519.24</v>
      </c>
      <c r="F42" s="208">
        <f t="shared" si="2"/>
        <v>93.9905</v>
      </c>
    </row>
    <row r="43" spans="1:6" ht="12.75">
      <c r="A43" s="191" t="s">
        <v>379</v>
      </c>
      <c r="B43" s="195" t="s">
        <v>329</v>
      </c>
      <c r="C43" s="203">
        <v>0</v>
      </c>
      <c r="D43" s="203">
        <v>0</v>
      </c>
      <c r="E43" s="203">
        <v>-106.98</v>
      </c>
      <c r="F43" s="208"/>
    </row>
    <row r="44" spans="1:6" ht="12.75">
      <c r="A44" s="196" t="s">
        <v>330</v>
      </c>
      <c r="B44" s="197" t="s">
        <v>331</v>
      </c>
      <c r="C44" s="189">
        <f>C45+C50</f>
        <v>1356361.5</v>
      </c>
      <c r="D44" s="189">
        <f>D45+D50+D51+D52</f>
        <v>2020109.98</v>
      </c>
      <c r="E44" s="189">
        <f>E45+E50+E51+E52</f>
        <v>2006380.5899999999</v>
      </c>
      <c r="F44" s="189">
        <f aca="true" t="shared" si="3" ref="F44:F53">E44*100/D44</f>
        <v>99.32036423086232</v>
      </c>
    </row>
    <row r="45" spans="1:6" ht="38.25">
      <c r="A45" s="191" t="s">
        <v>332</v>
      </c>
      <c r="B45" s="195" t="s">
        <v>333</v>
      </c>
      <c r="C45" s="203">
        <f>SUM(C46:C49)</f>
        <v>1356361.5</v>
      </c>
      <c r="D45" s="203">
        <f>SUM(D46:D49)</f>
        <v>2030335.07</v>
      </c>
      <c r="E45" s="203">
        <f>SUM(E46:E49)</f>
        <v>2016610.17</v>
      </c>
      <c r="F45" s="208">
        <f t="shared" si="3"/>
        <v>99.32400813034273</v>
      </c>
    </row>
    <row r="46" spans="1:6" ht="38.25">
      <c r="A46" s="204" t="s">
        <v>380</v>
      </c>
      <c r="B46" s="205" t="s">
        <v>381</v>
      </c>
      <c r="C46" s="192">
        <v>331280.5</v>
      </c>
      <c r="D46" s="192">
        <v>534192.2</v>
      </c>
      <c r="E46" s="192">
        <v>534192.2</v>
      </c>
      <c r="F46" s="208">
        <f t="shared" si="3"/>
        <v>100</v>
      </c>
    </row>
    <row r="47" spans="1:6" ht="51">
      <c r="A47" s="204" t="s">
        <v>382</v>
      </c>
      <c r="B47" s="205" t="s">
        <v>383</v>
      </c>
      <c r="C47" s="192">
        <v>172106.3</v>
      </c>
      <c r="D47" s="192">
        <v>590126.4</v>
      </c>
      <c r="E47" s="192">
        <v>589604.19</v>
      </c>
      <c r="F47" s="208">
        <f t="shared" si="3"/>
        <v>99.91150878862561</v>
      </c>
    </row>
    <row r="48" spans="1:6" ht="42.75" customHeight="1">
      <c r="A48" s="204" t="s">
        <v>384</v>
      </c>
      <c r="B48" s="205" t="s">
        <v>385</v>
      </c>
      <c r="C48" s="192">
        <v>852874</v>
      </c>
      <c r="D48" s="192">
        <v>893625.4</v>
      </c>
      <c r="E48" s="192">
        <v>880642.28</v>
      </c>
      <c r="F48" s="208">
        <f t="shared" si="3"/>
        <v>98.54714066990486</v>
      </c>
    </row>
    <row r="49" spans="1:6" ht="12.75">
      <c r="A49" s="204" t="s">
        <v>386</v>
      </c>
      <c r="B49" s="205" t="s">
        <v>387</v>
      </c>
      <c r="C49" s="192">
        <v>100.7</v>
      </c>
      <c r="D49" s="192">
        <v>12391.07</v>
      </c>
      <c r="E49" s="194">
        <v>12171.5</v>
      </c>
      <c r="F49" s="208">
        <f t="shared" si="3"/>
        <v>98.2279980663494</v>
      </c>
    </row>
    <row r="50" spans="1:6" ht="12.75">
      <c r="A50" s="191" t="s">
        <v>388</v>
      </c>
      <c r="B50" s="195" t="s">
        <v>335</v>
      </c>
      <c r="C50" s="193">
        <v>0</v>
      </c>
      <c r="D50" s="193">
        <v>14960.41</v>
      </c>
      <c r="E50" s="203">
        <v>14955.92</v>
      </c>
      <c r="F50" s="208">
        <f t="shared" si="3"/>
        <v>99.9699874535524</v>
      </c>
    </row>
    <row r="51" spans="1:6" ht="38.25">
      <c r="A51" s="199" t="s">
        <v>336</v>
      </c>
      <c r="B51" s="200" t="s">
        <v>337</v>
      </c>
      <c r="C51" s="201">
        <v>0</v>
      </c>
      <c r="D51" s="201">
        <v>442.41</v>
      </c>
      <c r="E51" s="201">
        <v>442.57</v>
      </c>
      <c r="F51" s="208">
        <f t="shared" si="3"/>
        <v>100.03616554779502</v>
      </c>
    </row>
    <row r="52" spans="1:6" ht="25.5">
      <c r="A52" s="199" t="s">
        <v>338</v>
      </c>
      <c r="B52" s="200" t="s">
        <v>339</v>
      </c>
      <c r="C52" s="201">
        <v>0</v>
      </c>
      <c r="D52" s="201">
        <v>-25627.91</v>
      </c>
      <c r="E52" s="201">
        <v>-25628.07</v>
      </c>
      <c r="F52" s="208">
        <f t="shared" si="3"/>
        <v>100.00062431934559</v>
      </c>
    </row>
    <row r="53" spans="1:6" ht="12.75">
      <c r="A53" s="196"/>
      <c r="B53" s="197" t="s">
        <v>340</v>
      </c>
      <c r="C53" s="189">
        <f>C11+C44+C51+C52</f>
        <v>2320751.8</v>
      </c>
      <c r="D53" s="189">
        <f>D11+D44</f>
        <v>3040245.38</v>
      </c>
      <c r="E53" s="189">
        <f>E11+E44</f>
        <v>3036103.69</v>
      </c>
      <c r="F53" s="189">
        <f t="shared" si="3"/>
        <v>99.86377119336335</v>
      </c>
    </row>
    <row r="54" spans="2:3" ht="12.75">
      <c r="B54" s="202"/>
      <c r="C54" s="202"/>
    </row>
    <row r="55" spans="2:3" ht="12.75">
      <c r="B55" s="202"/>
      <c r="C55" s="202"/>
    </row>
    <row r="56" spans="2:3" ht="12.75">
      <c r="B56" s="202"/>
      <c r="C56" s="202"/>
    </row>
    <row r="57" spans="2:3" ht="12.75">
      <c r="B57" s="202"/>
      <c r="C57" s="202"/>
    </row>
    <row r="58" spans="2:3" ht="12.75">
      <c r="B58" s="202"/>
      <c r="C58" s="202"/>
    </row>
    <row r="59" spans="2:3" ht="12.75">
      <c r="B59" s="202"/>
      <c r="C59" s="202"/>
    </row>
    <row r="60" spans="2:3" ht="12.75">
      <c r="B60" s="202"/>
      <c r="C60" s="202"/>
    </row>
    <row r="61" spans="2:3" ht="12.75">
      <c r="B61" s="202"/>
      <c r="C61" s="202"/>
    </row>
    <row r="62" spans="2:3" ht="12.75">
      <c r="B62" s="202"/>
      <c r="C62" s="202"/>
    </row>
    <row r="63" spans="2:3" ht="12.75">
      <c r="B63" s="202"/>
      <c r="C63" s="202"/>
    </row>
    <row r="64" spans="2:3" ht="12.75">
      <c r="B64" s="202"/>
      <c r="C64" s="202"/>
    </row>
    <row r="65" spans="2:3" ht="12.75">
      <c r="B65" s="202"/>
      <c r="C65" s="202"/>
    </row>
    <row r="66" spans="2:3" ht="12.75">
      <c r="B66" s="202"/>
      <c r="C66" s="202"/>
    </row>
    <row r="67" spans="2:3" ht="12.75">
      <c r="B67" s="202"/>
      <c r="C67" s="202"/>
    </row>
    <row r="68" spans="2:3" ht="12.75">
      <c r="B68" s="202"/>
      <c r="C68" s="202"/>
    </row>
    <row r="69" spans="2:3" ht="12.75">
      <c r="B69" s="202"/>
      <c r="C69" s="202"/>
    </row>
    <row r="70" spans="2:3" ht="12.75">
      <c r="B70" s="202"/>
      <c r="C70" s="202"/>
    </row>
  </sheetData>
  <mergeCells count="4">
    <mergeCell ref="A6:F7"/>
    <mergeCell ref="D1:F1"/>
    <mergeCell ref="D2:F2"/>
    <mergeCell ref="D3:F3"/>
  </mergeCells>
  <printOptions/>
  <pageMargins left="0.7874015748031497" right="0.23" top="0.38" bottom="0.28" header="0.18" footer="0.17"/>
  <pageSetup firstPageNumber="3" useFirstPageNumber="1" horizontalDpi="600" verticalDpi="600" orientation="portrait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workbookViewId="0" topLeftCell="A1">
      <selection activeCell="H7" sqref="H7"/>
    </sheetView>
  </sheetViews>
  <sheetFormatPr defaultColWidth="9.125" defaultRowHeight="12.75"/>
  <cols>
    <col min="1" max="1" width="39.625" style="2" customWidth="1"/>
    <col min="2" max="2" width="5.125" style="2" customWidth="1"/>
    <col min="3" max="3" width="5.375" style="2" customWidth="1"/>
    <col min="4" max="4" width="16.75390625" style="2" customWidth="1"/>
    <col min="5" max="5" width="15.00390625" style="2" customWidth="1"/>
    <col min="6" max="6" width="14.25390625" style="2" customWidth="1"/>
    <col min="7" max="7" width="13.875" style="2" customWidth="1"/>
    <col min="8" max="8" width="12.625" style="2" customWidth="1"/>
    <col min="9" max="235" width="9.125" style="2" customWidth="1"/>
    <col min="236" max="16384" width="9.125" style="2" customWidth="1"/>
  </cols>
  <sheetData>
    <row r="1" spans="5:6" ht="12.75">
      <c r="E1" s="215" t="s">
        <v>395</v>
      </c>
      <c r="F1" s="215"/>
    </row>
    <row r="2" spans="5:6" ht="12.75">
      <c r="E2" s="215" t="s">
        <v>393</v>
      </c>
      <c r="F2" s="215"/>
    </row>
    <row r="3" spans="5:6" ht="12.75">
      <c r="E3" s="215" t="s">
        <v>392</v>
      </c>
      <c r="F3" s="215"/>
    </row>
    <row r="4" spans="1:6" ht="12.75">
      <c r="A4" s="103"/>
      <c r="B4" s="103"/>
      <c r="C4" s="103"/>
      <c r="D4" s="103"/>
      <c r="E4" s="103"/>
      <c r="F4" s="103"/>
    </row>
    <row r="5" spans="1:6" ht="65.25" customHeight="1">
      <c r="A5" s="217" t="s">
        <v>247</v>
      </c>
      <c r="B5" s="217"/>
      <c r="C5" s="217"/>
      <c r="D5" s="217"/>
      <c r="E5" s="217"/>
      <c r="F5" s="217"/>
    </row>
    <row r="6" spans="1:6" ht="13.5" thickBot="1">
      <c r="A6" s="4"/>
      <c r="B6" s="4"/>
      <c r="C6" s="4"/>
      <c r="D6" s="4"/>
      <c r="E6" s="4"/>
      <c r="F6" s="103" t="s">
        <v>293</v>
      </c>
    </row>
    <row r="7" spans="1:9" ht="44.25" customHeight="1" thickBot="1">
      <c r="A7" s="105" t="s">
        <v>240</v>
      </c>
      <c r="B7" s="106" t="s">
        <v>241</v>
      </c>
      <c r="C7" s="107" t="s">
        <v>242</v>
      </c>
      <c r="D7" s="108" t="s">
        <v>291</v>
      </c>
      <c r="E7" s="108" t="s">
        <v>243</v>
      </c>
      <c r="F7" s="108" t="s">
        <v>244</v>
      </c>
      <c r="G7" s="109"/>
      <c r="H7" s="109"/>
      <c r="I7" s="109"/>
    </row>
    <row r="8" spans="1:9" ht="13.5" thickBot="1">
      <c r="A8" s="19">
        <v>1</v>
      </c>
      <c r="B8" s="110">
        <v>2</v>
      </c>
      <c r="C8" s="21">
        <v>3</v>
      </c>
      <c r="D8" s="111">
        <v>4</v>
      </c>
      <c r="E8" s="111">
        <v>5</v>
      </c>
      <c r="F8" s="111">
        <v>6</v>
      </c>
      <c r="G8" s="112"/>
      <c r="H8" s="109"/>
      <c r="I8" s="109"/>
    </row>
    <row r="9" spans="1:9" ht="14.25">
      <c r="A9" s="113" t="s">
        <v>10</v>
      </c>
      <c r="B9" s="114">
        <v>1</v>
      </c>
      <c r="C9" s="114" t="s">
        <v>245</v>
      </c>
      <c r="D9" s="115">
        <v>244752.4</v>
      </c>
      <c r="E9" s="115">
        <v>236357.89</v>
      </c>
      <c r="F9" s="116">
        <v>0.9657020384274067</v>
      </c>
      <c r="G9" s="117"/>
      <c r="H9" s="109"/>
      <c r="I9" s="109"/>
    </row>
    <row r="10" spans="1:9" ht="38.25">
      <c r="A10" s="118" t="s">
        <v>11</v>
      </c>
      <c r="B10" s="119">
        <v>1</v>
      </c>
      <c r="C10" s="119">
        <v>2</v>
      </c>
      <c r="D10" s="120">
        <v>6263</v>
      </c>
      <c r="E10" s="120">
        <v>6232.97845</v>
      </c>
      <c r="F10" s="121">
        <v>0.9952065224333386</v>
      </c>
      <c r="G10" s="112"/>
      <c r="H10" s="109"/>
      <c r="I10" s="109"/>
    </row>
    <row r="11" spans="1:9" ht="51">
      <c r="A11" s="118" t="s">
        <v>17</v>
      </c>
      <c r="B11" s="119">
        <v>1</v>
      </c>
      <c r="C11" s="119">
        <v>3</v>
      </c>
      <c r="D11" s="120">
        <v>16150.3</v>
      </c>
      <c r="E11" s="120">
        <v>15773.04236</v>
      </c>
      <c r="F11" s="121">
        <v>0.9766408277245624</v>
      </c>
      <c r="G11" s="112"/>
      <c r="H11" s="109"/>
      <c r="I11" s="109"/>
    </row>
    <row r="12" spans="1:9" ht="50.25" customHeight="1">
      <c r="A12" s="118" t="s">
        <v>41</v>
      </c>
      <c r="B12" s="119">
        <v>1</v>
      </c>
      <c r="C12" s="119">
        <v>4</v>
      </c>
      <c r="D12" s="120">
        <v>129036.9</v>
      </c>
      <c r="E12" s="120">
        <v>126363.04011</v>
      </c>
      <c r="F12" s="121">
        <v>0.979278331314531</v>
      </c>
      <c r="G12" s="112"/>
      <c r="H12" s="109"/>
      <c r="I12" s="109"/>
    </row>
    <row r="13" spans="1:9" ht="12.75">
      <c r="A13" s="118" t="s">
        <v>45</v>
      </c>
      <c r="B13" s="119">
        <v>1</v>
      </c>
      <c r="C13" s="119">
        <v>5</v>
      </c>
      <c r="D13" s="120">
        <v>27.1</v>
      </c>
      <c r="E13" s="120">
        <v>27.1</v>
      </c>
      <c r="F13" s="121">
        <v>1</v>
      </c>
      <c r="G13" s="112"/>
      <c r="H13" s="109"/>
      <c r="I13" s="109"/>
    </row>
    <row r="14" spans="1:9" ht="39.75" customHeight="1">
      <c r="A14" s="118" t="s">
        <v>26</v>
      </c>
      <c r="B14" s="119">
        <v>1</v>
      </c>
      <c r="C14" s="119">
        <v>6</v>
      </c>
      <c r="D14" s="120">
        <v>36909</v>
      </c>
      <c r="E14" s="120">
        <v>35965.38</v>
      </c>
      <c r="F14" s="121">
        <v>0.9744340171773822</v>
      </c>
      <c r="G14" s="112"/>
      <c r="H14" s="109"/>
      <c r="I14" s="109"/>
    </row>
    <row r="15" spans="1:9" ht="12.75">
      <c r="A15" s="118" t="s">
        <v>28</v>
      </c>
      <c r="B15" s="119">
        <v>1</v>
      </c>
      <c r="C15" s="119">
        <v>13</v>
      </c>
      <c r="D15" s="120">
        <v>56366.1</v>
      </c>
      <c r="E15" s="120">
        <v>51996.34553</v>
      </c>
      <c r="F15" s="121">
        <v>0.9224754866843723</v>
      </c>
      <c r="G15" s="112"/>
      <c r="H15" s="109"/>
      <c r="I15" s="109"/>
    </row>
    <row r="16" spans="1:9" ht="28.5">
      <c r="A16" s="122" t="s">
        <v>53</v>
      </c>
      <c r="B16" s="123">
        <v>3</v>
      </c>
      <c r="C16" s="123" t="s">
        <v>245</v>
      </c>
      <c r="D16" s="124">
        <v>11737.9</v>
      </c>
      <c r="E16" s="124">
        <v>11339.74</v>
      </c>
      <c r="F16" s="125">
        <v>0.9660792160437559</v>
      </c>
      <c r="G16" s="117"/>
      <c r="H16" s="109"/>
      <c r="I16" s="109"/>
    </row>
    <row r="17" spans="1:9" ht="12.75">
      <c r="A17" s="118" t="s">
        <v>54</v>
      </c>
      <c r="B17" s="119">
        <v>3</v>
      </c>
      <c r="C17" s="119">
        <v>4</v>
      </c>
      <c r="D17" s="120">
        <v>5629.3</v>
      </c>
      <c r="E17" s="120">
        <v>5627.006170000001</v>
      </c>
      <c r="F17" s="121">
        <v>0.9995925194962074</v>
      </c>
      <c r="G17" s="112"/>
      <c r="H17" s="109"/>
      <c r="I17" s="109"/>
    </row>
    <row r="18" spans="1:9" ht="40.5" customHeight="1">
      <c r="A18" s="118" t="s">
        <v>55</v>
      </c>
      <c r="B18" s="119">
        <v>3</v>
      </c>
      <c r="C18" s="119">
        <v>9</v>
      </c>
      <c r="D18" s="120">
        <v>3853.5</v>
      </c>
      <c r="E18" s="120">
        <v>3486.34956</v>
      </c>
      <c r="F18" s="121">
        <v>0.9047228649279876</v>
      </c>
      <c r="G18" s="112"/>
      <c r="H18" s="109"/>
      <c r="I18" s="109"/>
    </row>
    <row r="19" spans="1:9" ht="38.25">
      <c r="A19" s="118" t="s">
        <v>58</v>
      </c>
      <c r="B19" s="119">
        <v>3</v>
      </c>
      <c r="C19" s="119">
        <v>14</v>
      </c>
      <c r="D19" s="120">
        <v>2255.1</v>
      </c>
      <c r="E19" s="120">
        <v>2226.38</v>
      </c>
      <c r="F19" s="121">
        <v>0.9872668617799654</v>
      </c>
      <c r="G19" s="112"/>
      <c r="H19" s="109"/>
      <c r="I19" s="109"/>
    </row>
    <row r="20" spans="1:9" ht="14.25">
      <c r="A20" s="122" t="s">
        <v>31</v>
      </c>
      <c r="B20" s="123">
        <v>4</v>
      </c>
      <c r="C20" s="123" t="s">
        <v>245</v>
      </c>
      <c r="D20" s="124">
        <v>217452.77</v>
      </c>
      <c r="E20" s="124">
        <v>209125.14</v>
      </c>
      <c r="F20" s="125">
        <v>0.9617037266832359</v>
      </c>
      <c r="G20" s="117"/>
      <c r="H20" s="117"/>
      <c r="I20" s="109"/>
    </row>
    <row r="21" spans="1:9" ht="12.75">
      <c r="A21" s="118" t="s">
        <v>61</v>
      </c>
      <c r="B21" s="119">
        <v>4</v>
      </c>
      <c r="C21" s="119">
        <v>1</v>
      </c>
      <c r="D21" s="120">
        <v>10444.55</v>
      </c>
      <c r="E21" s="120">
        <v>10279.96184</v>
      </c>
      <c r="F21" s="121">
        <v>0.9842412472336064</v>
      </c>
      <c r="G21" s="112"/>
      <c r="H21" s="112"/>
      <c r="I21" s="109"/>
    </row>
    <row r="22" spans="1:9" ht="12.75">
      <c r="A22" s="118" t="s">
        <v>66</v>
      </c>
      <c r="B22" s="119">
        <v>4</v>
      </c>
      <c r="C22" s="119">
        <v>8</v>
      </c>
      <c r="D22" s="120">
        <v>26283.1</v>
      </c>
      <c r="E22" s="120">
        <v>26282.76587</v>
      </c>
      <c r="F22" s="121">
        <v>0.9999872872682446</v>
      </c>
      <c r="G22" s="112"/>
      <c r="H22" s="112"/>
      <c r="I22" s="109"/>
    </row>
    <row r="23" spans="1:9" ht="12.75">
      <c r="A23" s="118" t="s">
        <v>71</v>
      </c>
      <c r="B23" s="119">
        <v>4</v>
      </c>
      <c r="C23" s="119">
        <v>9</v>
      </c>
      <c r="D23" s="120">
        <v>136228.1</v>
      </c>
      <c r="E23" s="120">
        <v>130374.27167</v>
      </c>
      <c r="F23" s="121">
        <v>0.9570292154849109</v>
      </c>
      <c r="G23" s="112"/>
      <c r="H23" s="112"/>
      <c r="I23" s="109"/>
    </row>
    <row r="24" spans="1:9" ht="12.75">
      <c r="A24" s="118" t="s">
        <v>78</v>
      </c>
      <c r="B24" s="119">
        <v>4</v>
      </c>
      <c r="C24" s="119">
        <v>10</v>
      </c>
      <c r="D24" s="120">
        <v>1741</v>
      </c>
      <c r="E24" s="120">
        <v>1709.1023</v>
      </c>
      <c r="F24" s="121">
        <v>0.98167851809305</v>
      </c>
      <c r="G24" s="112"/>
      <c r="H24" s="112"/>
      <c r="I24" s="109"/>
    </row>
    <row r="25" spans="1:9" ht="25.5">
      <c r="A25" s="118" t="s">
        <v>32</v>
      </c>
      <c r="B25" s="119">
        <v>4</v>
      </c>
      <c r="C25" s="119">
        <v>12</v>
      </c>
      <c r="D25" s="120">
        <v>42756.017</v>
      </c>
      <c r="E25" s="120">
        <v>40479.03953</v>
      </c>
      <c r="F25" s="121">
        <v>0.9467448647052414</v>
      </c>
      <c r="G25" s="112"/>
      <c r="H25" s="112"/>
      <c r="I25" s="109"/>
    </row>
    <row r="26" spans="1:9" ht="14.25">
      <c r="A26" s="122" t="s">
        <v>85</v>
      </c>
      <c r="B26" s="123">
        <v>5</v>
      </c>
      <c r="C26" s="123" t="s">
        <v>245</v>
      </c>
      <c r="D26" s="124">
        <v>584779.37</v>
      </c>
      <c r="E26" s="124">
        <v>296934.16</v>
      </c>
      <c r="F26" s="125">
        <v>0.5077712601364175</v>
      </c>
      <c r="G26" s="117"/>
      <c r="H26" s="117"/>
      <c r="I26" s="109"/>
    </row>
    <row r="27" spans="1:9" ht="12.75">
      <c r="A27" s="118" t="s">
        <v>86</v>
      </c>
      <c r="B27" s="119">
        <v>5</v>
      </c>
      <c r="C27" s="119">
        <v>1</v>
      </c>
      <c r="D27" s="120">
        <v>339307.33653</v>
      </c>
      <c r="E27" s="120">
        <v>52613.17</v>
      </c>
      <c r="F27" s="121">
        <v>0.15506049594464985</v>
      </c>
      <c r="G27" s="112"/>
      <c r="H27" s="112"/>
      <c r="I27" s="109"/>
    </row>
    <row r="28" spans="1:9" ht="12.75">
      <c r="A28" s="118" t="s">
        <v>94</v>
      </c>
      <c r="B28" s="119">
        <v>5</v>
      </c>
      <c r="C28" s="119">
        <v>2</v>
      </c>
      <c r="D28" s="120">
        <v>100949.46867</v>
      </c>
      <c r="E28" s="120">
        <v>100863.20212</v>
      </c>
      <c r="F28" s="121">
        <v>0.9991454482015948</v>
      </c>
      <c r="G28" s="112"/>
      <c r="H28" s="112"/>
      <c r="I28" s="109"/>
    </row>
    <row r="29" spans="1:9" ht="12.75">
      <c r="A29" s="118" t="s">
        <v>101</v>
      </c>
      <c r="B29" s="119">
        <v>5</v>
      </c>
      <c r="C29" s="119">
        <v>3</v>
      </c>
      <c r="D29" s="120">
        <v>110483.86008</v>
      </c>
      <c r="E29" s="120">
        <v>109459.92599</v>
      </c>
      <c r="F29" s="121">
        <v>0.9907322744764839</v>
      </c>
      <c r="G29" s="112"/>
      <c r="H29" s="112"/>
      <c r="I29" s="109"/>
    </row>
    <row r="30" spans="1:9" ht="25.5">
      <c r="A30" s="118" t="s">
        <v>106</v>
      </c>
      <c r="B30" s="119">
        <v>5</v>
      </c>
      <c r="C30" s="119">
        <v>5</v>
      </c>
      <c r="D30" s="120">
        <v>34038.7</v>
      </c>
      <c r="E30" s="120">
        <v>33997.86322</v>
      </c>
      <c r="F30" s="121">
        <v>0.998800283794622</v>
      </c>
      <c r="G30" s="112"/>
      <c r="H30" s="112"/>
      <c r="I30" s="109"/>
    </row>
    <row r="31" spans="1:9" ht="14.25">
      <c r="A31" s="122" t="s">
        <v>108</v>
      </c>
      <c r="B31" s="123">
        <v>6</v>
      </c>
      <c r="C31" s="123" t="s">
        <v>245</v>
      </c>
      <c r="D31" s="124">
        <v>350</v>
      </c>
      <c r="E31" s="124">
        <v>349.81</v>
      </c>
      <c r="F31" s="125">
        <v>0.9994458</v>
      </c>
      <c r="G31" s="117"/>
      <c r="H31" s="112"/>
      <c r="I31" s="109"/>
    </row>
    <row r="32" spans="1:9" ht="25.5">
      <c r="A32" s="118" t="s">
        <v>109</v>
      </c>
      <c r="B32" s="119">
        <v>6</v>
      </c>
      <c r="C32" s="119">
        <v>5</v>
      </c>
      <c r="D32" s="120">
        <v>350</v>
      </c>
      <c r="E32" s="120">
        <v>349.80603</v>
      </c>
      <c r="F32" s="121">
        <v>0.9995</v>
      </c>
      <c r="G32" s="112"/>
      <c r="H32" s="112"/>
      <c r="I32" s="109"/>
    </row>
    <row r="33" spans="1:9" ht="14.25">
      <c r="A33" s="122" t="s">
        <v>111</v>
      </c>
      <c r="B33" s="123">
        <v>7</v>
      </c>
      <c r="C33" s="123" t="s">
        <v>245</v>
      </c>
      <c r="D33" s="124">
        <v>1318965.12</v>
      </c>
      <c r="E33" s="124">
        <v>1300929.03</v>
      </c>
      <c r="F33" s="125">
        <v>0.9863255746603766</v>
      </c>
      <c r="G33" s="117"/>
      <c r="H33" s="117"/>
      <c r="I33" s="109"/>
    </row>
    <row r="34" spans="1:9" ht="12.75">
      <c r="A34" s="118" t="s">
        <v>112</v>
      </c>
      <c r="B34" s="119">
        <v>7</v>
      </c>
      <c r="C34" s="119">
        <v>1</v>
      </c>
      <c r="D34" s="120">
        <v>448805.47931</v>
      </c>
      <c r="E34" s="120">
        <v>434700.9383</v>
      </c>
      <c r="F34" s="121">
        <v>0.968573153269687</v>
      </c>
      <c r="G34" s="112"/>
      <c r="H34" s="112"/>
      <c r="I34" s="109"/>
    </row>
    <row r="35" spans="1:9" ht="12.75">
      <c r="A35" s="118" t="s">
        <v>173</v>
      </c>
      <c r="B35" s="119">
        <v>7</v>
      </c>
      <c r="C35" s="119">
        <v>2</v>
      </c>
      <c r="D35" s="120">
        <v>745126.61</v>
      </c>
      <c r="E35" s="120">
        <v>742105.3933700001</v>
      </c>
      <c r="F35" s="121">
        <v>0.996</v>
      </c>
      <c r="G35" s="112"/>
      <c r="H35" s="112"/>
      <c r="I35" s="109"/>
    </row>
    <row r="36" spans="1:9" ht="12.75">
      <c r="A36" s="118" t="s">
        <v>211</v>
      </c>
      <c r="B36" s="119">
        <v>7</v>
      </c>
      <c r="C36" s="119">
        <v>7</v>
      </c>
      <c r="D36" s="120">
        <v>70733.741</v>
      </c>
      <c r="E36" s="120">
        <v>70232.70045</v>
      </c>
      <c r="F36" s="121">
        <v>0.9929165269231273</v>
      </c>
      <c r="G36" s="112"/>
      <c r="H36" s="112"/>
      <c r="I36" s="109"/>
    </row>
    <row r="37" spans="1:9" ht="12.75">
      <c r="A37" s="118" t="s">
        <v>188</v>
      </c>
      <c r="B37" s="119">
        <v>7</v>
      </c>
      <c r="C37" s="119">
        <v>9</v>
      </c>
      <c r="D37" s="120">
        <v>54299.29</v>
      </c>
      <c r="E37" s="120">
        <v>53889.99645</v>
      </c>
      <c r="F37" s="121">
        <v>0.992462184752695</v>
      </c>
      <c r="G37" s="112"/>
      <c r="H37" s="112"/>
      <c r="I37" s="109"/>
    </row>
    <row r="38" spans="1:9" ht="14.25">
      <c r="A38" s="122" t="s">
        <v>115</v>
      </c>
      <c r="B38" s="123">
        <v>8</v>
      </c>
      <c r="C38" s="123" t="s">
        <v>245</v>
      </c>
      <c r="D38" s="124">
        <v>80712.38</v>
      </c>
      <c r="E38" s="124">
        <v>80447.43</v>
      </c>
      <c r="F38" s="125">
        <v>0.9967173986196417</v>
      </c>
      <c r="G38" s="117"/>
      <c r="H38" s="117"/>
      <c r="I38" s="109"/>
    </row>
    <row r="39" spans="1:9" ht="12.75">
      <c r="A39" s="118" t="s">
        <v>221</v>
      </c>
      <c r="B39" s="119">
        <v>8</v>
      </c>
      <c r="C39" s="119">
        <v>1</v>
      </c>
      <c r="D39" s="120">
        <v>67713.2</v>
      </c>
      <c r="E39" s="120">
        <v>67601.31181</v>
      </c>
      <c r="F39" s="121">
        <v>0.9984</v>
      </c>
      <c r="G39" s="112"/>
      <c r="H39" s="112"/>
      <c r="I39" s="109"/>
    </row>
    <row r="40" spans="1:9" ht="25.5">
      <c r="A40" s="118" t="s">
        <v>116</v>
      </c>
      <c r="B40" s="119">
        <v>8</v>
      </c>
      <c r="C40" s="119">
        <v>4</v>
      </c>
      <c r="D40" s="120">
        <v>12999.18</v>
      </c>
      <c r="E40" s="120">
        <v>12846.12162</v>
      </c>
      <c r="F40" s="121">
        <v>0.9882255357645636</v>
      </c>
      <c r="G40" s="112"/>
      <c r="H40" s="112"/>
      <c r="I40" s="109"/>
    </row>
    <row r="41" spans="1:9" ht="14.25">
      <c r="A41" s="122" t="s">
        <v>117</v>
      </c>
      <c r="B41" s="123">
        <v>9</v>
      </c>
      <c r="C41" s="123" t="s">
        <v>245</v>
      </c>
      <c r="D41" s="124">
        <v>431180.76</v>
      </c>
      <c r="E41" s="124">
        <v>379388.82</v>
      </c>
      <c r="F41" s="125">
        <v>0.879883453245283</v>
      </c>
      <c r="G41" s="117"/>
      <c r="H41" s="117"/>
      <c r="I41" s="109"/>
    </row>
    <row r="42" spans="1:9" ht="12.75">
      <c r="A42" s="118" t="s">
        <v>118</v>
      </c>
      <c r="B42" s="119">
        <v>9</v>
      </c>
      <c r="C42" s="119">
        <v>1</v>
      </c>
      <c r="D42" s="120">
        <v>84322.7</v>
      </c>
      <c r="E42" s="120">
        <v>83242.24721</v>
      </c>
      <c r="F42" s="121">
        <v>0.9871866912468411</v>
      </c>
      <c r="G42" s="112"/>
      <c r="H42" s="112"/>
      <c r="I42" s="109"/>
    </row>
    <row r="43" spans="1:9" ht="12.75">
      <c r="A43" s="118" t="s">
        <v>121</v>
      </c>
      <c r="B43" s="119">
        <v>9</v>
      </c>
      <c r="C43" s="119">
        <v>2</v>
      </c>
      <c r="D43" s="120">
        <v>127930.6</v>
      </c>
      <c r="E43" s="120">
        <v>125385.28775</v>
      </c>
      <c r="F43" s="121">
        <v>0.980103960663047</v>
      </c>
      <c r="G43" s="112"/>
      <c r="H43" s="112"/>
      <c r="I43" s="109"/>
    </row>
    <row r="44" spans="1:9" ht="25.5">
      <c r="A44" s="118" t="s">
        <v>123</v>
      </c>
      <c r="B44" s="119">
        <v>9</v>
      </c>
      <c r="C44" s="119">
        <v>3</v>
      </c>
      <c r="D44" s="120">
        <v>54</v>
      </c>
      <c r="E44" s="120">
        <v>41.812</v>
      </c>
      <c r="F44" s="121">
        <v>0.7742962962962963</v>
      </c>
      <c r="G44" s="112"/>
      <c r="H44" s="112"/>
      <c r="I44" s="109"/>
    </row>
    <row r="45" spans="1:9" ht="12.75">
      <c r="A45" s="118" t="s">
        <v>124</v>
      </c>
      <c r="B45" s="119">
        <v>9</v>
      </c>
      <c r="C45" s="119">
        <v>4</v>
      </c>
      <c r="D45" s="120">
        <v>63649.2</v>
      </c>
      <c r="E45" s="120">
        <v>61426.835170000006</v>
      </c>
      <c r="F45" s="121">
        <v>0.9650841671222892</v>
      </c>
      <c r="G45" s="112"/>
      <c r="H45" s="112"/>
      <c r="I45" s="109"/>
    </row>
    <row r="46" spans="1:9" ht="38.25">
      <c r="A46" s="118" t="s">
        <v>128</v>
      </c>
      <c r="B46" s="119">
        <v>9</v>
      </c>
      <c r="C46" s="119">
        <v>6</v>
      </c>
      <c r="D46" s="120">
        <v>10486.9</v>
      </c>
      <c r="E46" s="120">
        <v>10456.17327</v>
      </c>
      <c r="F46" s="121">
        <v>0.9970699892246517</v>
      </c>
      <c r="G46" s="112"/>
      <c r="H46" s="112"/>
      <c r="I46" s="109"/>
    </row>
    <row r="47" spans="1:9" ht="12.75">
      <c r="A47" s="118" t="s">
        <v>130</v>
      </c>
      <c r="B47" s="119">
        <v>9</v>
      </c>
      <c r="C47" s="119">
        <v>7</v>
      </c>
      <c r="D47" s="120">
        <v>886.66451</v>
      </c>
      <c r="E47" s="120">
        <v>884.02157</v>
      </c>
      <c r="F47" s="121">
        <v>0.9970192333512932</v>
      </c>
      <c r="G47" s="112"/>
      <c r="H47" s="112"/>
      <c r="I47" s="109"/>
    </row>
    <row r="48" spans="1:9" ht="12.75">
      <c r="A48" s="118" t="s">
        <v>133</v>
      </c>
      <c r="B48" s="119">
        <v>9</v>
      </c>
      <c r="C48" s="119">
        <v>9</v>
      </c>
      <c r="D48" s="120">
        <v>143850.7</v>
      </c>
      <c r="E48" s="120">
        <v>97952.44308</v>
      </c>
      <c r="F48" s="121">
        <v>0.6809312925136964</v>
      </c>
      <c r="G48" s="112"/>
      <c r="H48" s="112"/>
      <c r="I48" s="109"/>
    </row>
    <row r="49" spans="1:9" ht="14.25">
      <c r="A49" s="122" t="s">
        <v>136</v>
      </c>
      <c r="B49" s="123">
        <v>10</v>
      </c>
      <c r="C49" s="123" t="s">
        <v>245</v>
      </c>
      <c r="D49" s="124">
        <v>257858.99</v>
      </c>
      <c r="E49" s="124">
        <v>168056.61</v>
      </c>
      <c r="F49" s="125">
        <v>0.6517384096218365</v>
      </c>
      <c r="G49" s="117"/>
      <c r="H49" s="117"/>
      <c r="I49" s="109"/>
    </row>
    <row r="50" spans="1:9" ht="12.75">
      <c r="A50" s="118" t="s">
        <v>137</v>
      </c>
      <c r="B50" s="119">
        <v>10</v>
      </c>
      <c r="C50" s="119">
        <v>1</v>
      </c>
      <c r="D50" s="120">
        <v>2085</v>
      </c>
      <c r="E50" s="120">
        <v>2027.86423</v>
      </c>
      <c r="F50" s="121">
        <v>0.9725967529976018</v>
      </c>
      <c r="G50" s="112"/>
      <c r="H50" s="112"/>
      <c r="I50" s="109"/>
    </row>
    <row r="51" spans="1:9" ht="12.75">
      <c r="A51" s="118" t="s">
        <v>142</v>
      </c>
      <c r="B51" s="119">
        <v>10</v>
      </c>
      <c r="C51" s="119">
        <v>3</v>
      </c>
      <c r="D51" s="120">
        <v>117662.88638</v>
      </c>
      <c r="E51" s="120">
        <v>34698.52745</v>
      </c>
      <c r="F51" s="121">
        <v>0.29489780947527355</v>
      </c>
      <c r="G51" s="112"/>
      <c r="H51" s="112"/>
      <c r="I51" s="109"/>
    </row>
    <row r="52" spans="1:9" ht="12.75">
      <c r="A52" s="118" t="s">
        <v>148</v>
      </c>
      <c r="B52" s="119">
        <v>10</v>
      </c>
      <c r="C52" s="119">
        <v>4</v>
      </c>
      <c r="D52" s="120">
        <v>100203.5</v>
      </c>
      <c r="E52" s="120">
        <v>95109.77844</v>
      </c>
      <c r="F52" s="121">
        <v>0.9491662311196715</v>
      </c>
      <c r="G52" s="112"/>
      <c r="H52" s="112"/>
      <c r="I52" s="109"/>
    </row>
    <row r="53" spans="1:9" ht="25.5">
      <c r="A53" s="118" t="s">
        <v>155</v>
      </c>
      <c r="B53" s="119">
        <v>10</v>
      </c>
      <c r="C53" s="119">
        <v>6</v>
      </c>
      <c r="D53" s="120">
        <v>37907.6</v>
      </c>
      <c r="E53" s="120">
        <v>36220.43557</v>
      </c>
      <c r="F53" s="121">
        <v>0.9554927130707299</v>
      </c>
      <c r="G53" s="112"/>
      <c r="H53" s="112"/>
      <c r="I53" s="109"/>
    </row>
    <row r="54" spans="1:9" ht="28.5">
      <c r="A54" s="122" t="s">
        <v>160</v>
      </c>
      <c r="B54" s="123">
        <v>11</v>
      </c>
      <c r="C54" s="123" t="s">
        <v>245</v>
      </c>
      <c r="D54" s="124">
        <v>78485.86</v>
      </c>
      <c r="E54" s="124">
        <f>SUM(E55:E57)</f>
        <v>77446.02</v>
      </c>
      <c r="F54" s="125">
        <v>0.9868</v>
      </c>
      <c r="G54" s="117"/>
      <c r="H54" s="117"/>
      <c r="I54" s="109"/>
    </row>
    <row r="55" spans="1:9" ht="12.75">
      <c r="A55" s="118" t="s">
        <v>230</v>
      </c>
      <c r="B55" s="119">
        <v>11</v>
      </c>
      <c r="C55" s="119">
        <v>1</v>
      </c>
      <c r="D55" s="120">
        <v>62378.9</v>
      </c>
      <c r="E55" s="120">
        <v>61609.43</v>
      </c>
      <c r="F55" s="121">
        <v>0.9876645255046177</v>
      </c>
      <c r="G55" s="112"/>
      <c r="H55" s="112"/>
      <c r="I55" s="109"/>
    </row>
    <row r="56" spans="1:9" ht="12.75">
      <c r="A56" s="118" t="s">
        <v>161</v>
      </c>
      <c r="B56" s="119">
        <v>11</v>
      </c>
      <c r="C56" s="119">
        <v>2</v>
      </c>
      <c r="D56" s="120">
        <v>6381.9605</v>
      </c>
      <c r="E56" s="120">
        <v>6321.23</v>
      </c>
      <c r="F56" s="121">
        <v>0.9905</v>
      </c>
      <c r="G56" s="112"/>
      <c r="H56" s="112"/>
      <c r="I56" s="109"/>
    </row>
    <row r="57" spans="1:9" ht="25.5">
      <c r="A57" s="118" t="s">
        <v>163</v>
      </c>
      <c r="B57" s="119">
        <v>11</v>
      </c>
      <c r="C57" s="119">
        <v>5</v>
      </c>
      <c r="D57" s="120">
        <v>9725</v>
      </c>
      <c r="E57" s="120">
        <v>9515.36</v>
      </c>
      <c r="F57" s="121">
        <v>0.9784436822622107</v>
      </c>
      <c r="G57" s="112"/>
      <c r="H57" s="112"/>
      <c r="I57" s="109"/>
    </row>
    <row r="58" spans="1:9" ht="28.5">
      <c r="A58" s="122" t="s">
        <v>164</v>
      </c>
      <c r="B58" s="123">
        <v>12</v>
      </c>
      <c r="C58" s="123" t="s">
        <v>245</v>
      </c>
      <c r="D58" s="124">
        <v>13778</v>
      </c>
      <c r="E58" s="124">
        <v>13422.34</v>
      </c>
      <c r="F58" s="125">
        <v>0.9741866090869502</v>
      </c>
      <c r="G58" s="117"/>
      <c r="H58" s="117"/>
      <c r="I58" s="109"/>
    </row>
    <row r="59" spans="1:9" ht="12.75">
      <c r="A59" s="118" t="s">
        <v>165</v>
      </c>
      <c r="B59" s="119">
        <v>12</v>
      </c>
      <c r="C59" s="119">
        <v>2</v>
      </c>
      <c r="D59" s="120">
        <v>13480</v>
      </c>
      <c r="E59" s="120">
        <v>13124.34391</v>
      </c>
      <c r="F59" s="121">
        <v>0.9736160170623145</v>
      </c>
      <c r="G59" s="112"/>
      <c r="H59" s="112"/>
      <c r="I59" s="109"/>
    </row>
    <row r="60" spans="1:9" ht="25.5">
      <c r="A60" s="118" t="s">
        <v>168</v>
      </c>
      <c r="B60" s="119">
        <v>12</v>
      </c>
      <c r="C60" s="119">
        <v>4</v>
      </c>
      <c r="D60" s="120">
        <v>298</v>
      </c>
      <c r="E60" s="120">
        <v>297.99919</v>
      </c>
      <c r="F60" s="121">
        <v>0.9999972818791947</v>
      </c>
      <c r="G60" s="112"/>
      <c r="H60" s="112"/>
      <c r="I60" s="109"/>
    </row>
    <row r="61" spans="1:9" ht="42.75">
      <c r="A61" s="122" t="s">
        <v>175</v>
      </c>
      <c r="B61" s="123">
        <v>13</v>
      </c>
      <c r="C61" s="123" t="s">
        <v>245</v>
      </c>
      <c r="D61" s="124">
        <v>343</v>
      </c>
      <c r="E61" s="124">
        <v>244.34</v>
      </c>
      <c r="F61" s="125">
        <v>0.7123716326530612</v>
      </c>
      <c r="G61" s="112"/>
      <c r="H61" s="112"/>
      <c r="I61" s="109"/>
    </row>
    <row r="62" spans="1:9" ht="26.25" thickBot="1">
      <c r="A62" s="126" t="s">
        <v>176</v>
      </c>
      <c r="B62" s="127">
        <v>13</v>
      </c>
      <c r="C62" s="127">
        <v>1</v>
      </c>
      <c r="D62" s="128">
        <v>343</v>
      </c>
      <c r="E62" s="128">
        <v>244.34347</v>
      </c>
      <c r="F62" s="129">
        <v>0.7123716326530612</v>
      </c>
      <c r="G62" s="112"/>
      <c r="H62" s="112"/>
      <c r="I62" s="109"/>
    </row>
    <row r="63" spans="1:9" ht="16.5" thickBot="1">
      <c r="A63" s="130" t="s">
        <v>246</v>
      </c>
      <c r="B63" s="99"/>
      <c r="C63" s="99"/>
      <c r="D63" s="131">
        <f>D9+D16+D26+D31+D33+D38+D41+D49+D54+D58+D61+D20</f>
        <v>3240396.55</v>
      </c>
      <c r="E63" s="132">
        <f>E9+E16+E26+E31+E33+E38+E41+E49+E54+E58+E61+E20</f>
        <v>2774041.3299999996</v>
      </c>
      <c r="F63" s="133">
        <v>0.8561052278921253</v>
      </c>
      <c r="G63" s="112"/>
      <c r="H63" s="112"/>
      <c r="I63" s="109"/>
    </row>
    <row r="64" spans="7:9" ht="12.75">
      <c r="G64" s="109"/>
      <c r="H64" s="109"/>
      <c r="I64" s="109"/>
    </row>
    <row r="65" spans="7:9" ht="12.75">
      <c r="G65" s="109"/>
      <c r="H65" s="109"/>
      <c r="I65" s="109"/>
    </row>
  </sheetData>
  <mergeCells count="4">
    <mergeCell ref="A5:F5"/>
    <mergeCell ref="E1:F1"/>
    <mergeCell ref="E2:F2"/>
    <mergeCell ref="E3:F3"/>
  </mergeCells>
  <printOptions/>
  <pageMargins left="0.3937007874015748" right="0.3937007874015748" top="0.54" bottom="0.35" header="0.27" footer="0.21"/>
  <pageSetup firstPageNumber="6" useFirstPageNumber="1" fitToHeight="0" fitToWidth="1"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9"/>
  <sheetViews>
    <sheetView showGridLines="0" workbookViewId="0" topLeftCell="A1">
      <selection activeCell="A5" sqref="A5:I7"/>
    </sheetView>
  </sheetViews>
  <sheetFormatPr defaultColWidth="9.125" defaultRowHeight="12.75"/>
  <cols>
    <col min="1" max="1" width="56.625" style="2" customWidth="1"/>
    <col min="2" max="2" width="5.125" style="2" customWidth="1"/>
    <col min="3" max="3" width="6.375" style="2" customWidth="1"/>
    <col min="4" max="4" width="5.125" style="2" customWidth="1"/>
    <col min="5" max="5" width="9.25390625" style="2" customWidth="1"/>
    <col min="6" max="6" width="6.125" style="2" customWidth="1"/>
    <col min="7" max="7" width="12.75390625" style="2" customWidth="1"/>
    <col min="8" max="8" width="12.875" style="2" customWidth="1"/>
    <col min="9" max="9" width="7.625" style="2" customWidth="1"/>
    <col min="10" max="226" width="9.125" style="2" customWidth="1"/>
    <col min="227" max="16384" width="9.125" style="2" customWidth="1"/>
  </cols>
  <sheetData>
    <row r="1" spans="1:9" ht="12.75">
      <c r="A1" s="1"/>
      <c r="B1" s="1"/>
      <c r="C1" s="1"/>
      <c r="D1" s="1"/>
      <c r="E1" s="1"/>
      <c r="F1" s="1"/>
      <c r="G1" s="215" t="s">
        <v>400</v>
      </c>
      <c r="H1" s="215"/>
      <c r="I1" s="215"/>
    </row>
    <row r="2" spans="1:9" ht="12.75">
      <c r="A2" s="3"/>
      <c r="B2" s="3"/>
      <c r="C2" s="3"/>
      <c r="D2" s="3"/>
      <c r="E2" s="3"/>
      <c r="F2" s="1"/>
      <c r="G2" s="215" t="s">
        <v>393</v>
      </c>
      <c r="H2" s="215"/>
      <c r="I2" s="215"/>
    </row>
    <row r="3" spans="1:9" ht="12.75">
      <c r="A3" s="3"/>
      <c r="B3" s="3"/>
      <c r="C3" s="3"/>
      <c r="D3" s="3"/>
      <c r="E3" s="3"/>
      <c r="F3" s="1"/>
      <c r="G3" s="215" t="s">
        <v>392</v>
      </c>
      <c r="H3" s="215"/>
      <c r="I3" s="215"/>
    </row>
    <row r="4" spans="1:9" ht="12.75">
      <c r="A4" s="3"/>
      <c r="B4" s="3"/>
      <c r="C4" s="3"/>
      <c r="D4" s="3"/>
      <c r="E4" s="3"/>
      <c r="F4" s="3"/>
      <c r="G4" s="1"/>
      <c r="H4" s="1"/>
      <c r="I4" s="1"/>
    </row>
    <row r="5" spans="1:9" ht="16.5" customHeight="1">
      <c r="A5" s="218" t="s">
        <v>238</v>
      </c>
      <c r="B5" s="218"/>
      <c r="C5" s="218"/>
      <c r="D5" s="218"/>
      <c r="E5" s="218"/>
      <c r="F5" s="218"/>
      <c r="G5" s="218"/>
      <c r="H5" s="219"/>
      <c r="I5" s="219"/>
    </row>
    <row r="6" spans="1:9" ht="19.5" customHeight="1">
      <c r="A6" s="218"/>
      <c r="B6" s="218"/>
      <c r="C6" s="218"/>
      <c r="D6" s="218"/>
      <c r="E6" s="218"/>
      <c r="F6" s="218"/>
      <c r="G6" s="218"/>
      <c r="H6" s="219"/>
      <c r="I6" s="219"/>
    </row>
    <row r="7" spans="1:9" ht="27.75" customHeight="1">
      <c r="A7" s="218"/>
      <c r="B7" s="218"/>
      <c r="C7" s="218"/>
      <c r="D7" s="218"/>
      <c r="E7" s="218"/>
      <c r="F7" s="218"/>
      <c r="G7" s="218"/>
      <c r="H7" s="219"/>
      <c r="I7" s="219"/>
    </row>
    <row r="8" spans="1:9" ht="13.5" thickBot="1">
      <c r="A8" s="4"/>
      <c r="B8" s="4"/>
      <c r="C8" s="4"/>
      <c r="D8" s="4"/>
      <c r="E8" s="4"/>
      <c r="F8" s="4"/>
      <c r="G8" s="1"/>
      <c r="H8" s="103" t="s">
        <v>293</v>
      </c>
      <c r="I8" s="1"/>
    </row>
    <row r="9" spans="1:9" ht="12.75">
      <c r="A9" s="5"/>
      <c r="B9" s="220" t="s">
        <v>1</v>
      </c>
      <c r="C9" s="220"/>
      <c r="D9" s="220"/>
      <c r="E9" s="220"/>
      <c r="F9" s="220"/>
      <c r="G9" s="6"/>
      <c r="H9" s="7"/>
      <c r="I9" s="8"/>
    </row>
    <row r="10" spans="1:9" ht="13.5" thickBot="1">
      <c r="A10" s="9"/>
      <c r="B10" s="223" t="s">
        <v>2</v>
      </c>
      <c r="C10" s="221" t="s">
        <v>3</v>
      </c>
      <c r="D10" s="222"/>
      <c r="E10" s="222"/>
      <c r="F10" s="222"/>
      <c r="G10" s="10"/>
      <c r="H10" s="10"/>
      <c r="I10" s="11"/>
    </row>
    <row r="11" spans="1:9" ht="33" thickBot="1">
      <c r="A11" s="12"/>
      <c r="B11" s="223"/>
      <c r="C11" s="13" t="s">
        <v>4</v>
      </c>
      <c r="D11" s="14" t="s">
        <v>5</v>
      </c>
      <c r="E11" s="15" t="s">
        <v>6</v>
      </c>
      <c r="F11" s="16" t="s">
        <v>7</v>
      </c>
      <c r="G11" s="17" t="s">
        <v>292</v>
      </c>
      <c r="H11" s="17" t="s">
        <v>239</v>
      </c>
      <c r="I11" s="18" t="s">
        <v>8</v>
      </c>
    </row>
    <row r="12" spans="1:9" ht="13.5" thickBot="1">
      <c r="A12" s="19"/>
      <c r="B12" s="20">
        <v>2</v>
      </c>
      <c r="C12" s="21">
        <v>3</v>
      </c>
      <c r="D12" s="22">
        <v>4</v>
      </c>
      <c r="E12" s="23">
        <v>5</v>
      </c>
      <c r="F12" s="24">
        <v>6</v>
      </c>
      <c r="G12" s="25">
        <v>7</v>
      </c>
      <c r="H12" s="22">
        <v>9</v>
      </c>
      <c r="I12" s="26">
        <v>10</v>
      </c>
    </row>
    <row r="13" spans="1:9" ht="12.75">
      <c r="A13" s="27" t="s">
        <v>9</v>
      </c>
      <c r="B13" s="28">
        <v>11</v>
      </c>
      <c r="C13" s="29">
        <v>0</v>
      </c>
      <c r="D13" s="30">
        <v>0</v>
      </c>
      <c r="E13" s="31">
        <v>0</v>
      </c>
      <c r="F13" s="32">
        <v>0</v>
      </c>
      <c r="G13" s="33">
        <v>34403.2</v>
      </c>
      <c r="H13" s="34">
        <v>33636.6041</v>
      </c>
      <c r="I13" s="35">
        <v>0.97772</v>
      </c>
    </row>
    <row r="14" spans="1:9" ht="12.75">
      <c r="A14" s="36" t="s">
        <v>10</v>
      </c>
      <c r="B14" s="37">
        <v>11</v>
      </c>
      <c r="C14" s="38">
        <v>1</v>
      </c>
      <c r="D14" s="39">
        <v>0</v>
      </c>
      <c r="E14" s="40">
        <v>0</v>
      </c>
      <c r="F14" s="41">
        <v>0</v>
      </c>
      <c r="G14" s="42">
        <v>34228.3</v>
      </c>
      <c r="H14" s="43">
        <v>33461.704099999995</v>
      </c>
      <c r="I14" s="44">
        <v>0.9776</v>
      </c>
    </row>
    <row r="15" spans="1:9" ht="24">
      <c r="A15" s="45" t="s">
        <v>11</v>
      </c>
      <c r="B15" s="46">
        <v>11</v>
      </c>
      <c r="C15" s="47">
        <v>1</v>
      </c>
      <c r="D15" s="48">
        <v>2</v>
      </c>
      <c r="E15" s="49">
        <v>0</v>
      </c>
      <c r="F15" s="50">
        <v>0</v>
      </c>
      <c r="G15" s="51">
        <v>6263</v>
      </c>
      <c r="H15" s="52">
        <v>6232.97845</v>
      </c>
      <c r="I15" s="53">
        <v>0.99521</v>
      </c>
    </row>
    <row r="16" spans="1:9" ht="36">
      <c r="A16" s="54" t="s">
        <v>12</v>
      </c>
      <c r="B16" s="55">
        <v>11</v>
      </c>
      <c r="C16" s="56">
        <v>1</v>
      </c>
      <c r="D16" s="57">
        <v>2</v>
      </c>
      <c r="E16" s="58">
        <v>20000</v>
      </c>
      <c r="F16" s="59">
        <v>0</v>
      </c>
      <c r="G16" s="60">
        <v>6263</v>
      </c>
      <c r="H16" s="61">
        <v>6232.97845</v>
      </c>
      <c r="I16" s="62">
        <v>0.99521</v>
      </c>
    </row>
    <row r="17" spans="1:9" ht="12.75">
      <c r="A17" s="63" t="s">
        <v>13</v>
      </c>
      <c r="B17" s="64">
        <v>11</v>
      </c>
      <c r="C17" s="65">
        <v>1</v>
      </c>
      <c r="D17" s="66">
        <v>2</v>
      </c>
      <c r="E17" s="67">
        <v>20300</v>
      </c>
      <c r="F17" s="68">
        <v>0</v>
      </c>
      <c r="G17" s="69">
        <v>3851</v>
      </c>
      <c r="H17" s="70">
        <v>3850.97242</v>
      </c>
      <c r="I17" s="71">
        <v>0.99999</v>
      </c>
    </row>
    <row r="18" spans="1:9" ht="12.75">
      <c r="A18" s="72" t="s">
        <v>14</v>
      </c>
      <c r="B18" s="73">
        <v>11</v>
      </c>
      <c r="C18" s="74">
        <v>1</v>
      </c>
      <c r="D18" s="75">
        <v>2</v>
      </c>
      <c r="E18" s="76">
        <v>20300</v>
      </c>
      <c r="F18" s="77" t="s">
        <v>15</v>
      </c>
      <c r="G18" s="78">
        <v>3851</v>
      </c>
      <c r="H18" s="79">
        <v>3850.97242</v>
      </c>
      <c r="I18" s="80">
        <v>0.99999</v>
      </c>
    </row>
    <row r="19" spans="1:9" ht="12.75">
      <c r="A19" s="63" t="s">
        <v>16</v>
      </c>
      <c r="B19" s="64">
        <v>11</v>
      </c>
      <c r="C19" s="65">
        <v>1</v>
      </c>
      <c r="D19" s="66">
        <v>2</v>
      </c>
      <c r="E19" s="67">
        <v>20400</v>
      </c>
      <c r="F19" s="68">
        <v>0</v>
      </c>
      <c r="G19" s="69">
        <v>2412</v>
      </c>
      <c r="H19" s="70">
        <v>2382.0060300000005</v>
      </c>
      <c r="I19" s="71">
        <v>0.98756</v>
      </c>
    </row>
    <row r="20" spans="1:9" ht="12.75">
      <c r="A20" s="72" t="s">
        <v>14</v>
      </c>
      <c r="B20" s="73">
        <v>11</v>
      </c>
      <c r="C20" s="74">
        <v>1</v>
      </c>
      <c r="D20" s="75">
        <v>2</v>
      </c>
      <c r="E20" s="76">
        <v>20400</v>
      </c>
      <c r="F20" s="77" t="s">
        <v>15</v>
      </c>
      <c r="G20" s="78">
        <v>2412</v>
      </c>
      <c r="H20" s="79">
        <v>2382.0060300000005</v>
      </c>
      <c r="I20" s="80">
        <v>0.98756</v>
      </c>
    </row>
    <row r="21" spans="1:9" ht="36">
      <c r="A21" s="45" t="s">
        <v>17</v>
      </c>
      <c r="B21" s="46">
        <v>11</v>
      </c>
      <c r="C21" s="47">
        <v>1</v>
      </c>
      <c r="D21" s="48">
        <v>3</v>
      </c>
      <c r="E21" s="49">
        <v>0</v>
      </c>
      <c r="F21" s="50">
        <v>0</v>
      </c>
      <c r="G21" s="51">
        <v>14276</v>
      </c>
      <c r="H21" s="52">
        <v>13898.825139999997</v>
      </c>
      <c r="I21" s="53">
        <v>0.97358</v>
      </c>
    </row>
    <row r="22" spans="1:9" ht="36">
      <c r="A22" s="54" t="s">
        <v>12</v>
      </c>
      <c r="B22" s="55">
        <v>11</v>
      </c>
      <c r="C22" s="56">
        <v>1</v>
      </c>
      <c r="D22" s="57">
        <v>3</v>
      </c>
      <c r="E22" s="58">
        <v>20000</v>
      </c>
      <c r="F22" s="59">
        <v>0</v>
      </c>
      <c r="G22" s="60">
        <v>14276</v>
      </c>
      <c r="H22" s="61">
        <v>13898.825139999997</v>
      </c>
      <c r="I22" s="62">
        <v>0.97358</v>
      </c>
    </row>
    <row r="23" spans="1:9" ht="12.75">
      <c r="A23" s="63" t="s">
        <v>16</v>
      </c>
      <c r="B23" s="64">
        <v>11</v>
      </c>
      <c r="C23" s="65">
        <v>1</v>
      </c>
      <c r="D23" s="66">
        <v>3</v>
      </c>
      <c r="E23" s="67">
        <v>20400</v>
      </c>
      <c r="F23" s="68">
        <v>0</v>
      </c>
      <c r="G23" s="69">
        <v>14276</v>
      </c>
      <c r="H23" s="70">
        <v>13898.825139999997</v>
      </c>
      <c r="I23" s="71">
        <v>0.97358</v>
      </c>
    </row>
    <row r="24" spans="1:9" ht="12.75">
      <c r="A24" s="72" t="s">
        <v>14</v>
      </c>
      <c r="B24" s="73">
        <v>11</v>
      </c>
      <c r="C24" s="74">
        <v>1</v>
      </c>
      <c r="D24" s="75">
        <v>3</v>
      </c>
      <c r="E24" s="76">
        <v>20400</v>
      </c>
      <c r="F24" s="77" t="s">
        <v>15</v>
      </c>
      <c r="G24" s="78">
        <v>11178</v>
      </c>
      <c r="H24" s="79">
        <v>10868.8992</v>
      </c>
      <c r="I24" s="80">
        <v>0.97235</v>
      </c>
    </row>
    <row r="25" spans="1:9" ht="12.75">
      <c r="A25" s="72" t="s">
        <v>18</v>
      </c>
      <c r="B25" s="73">
        <v>11</v>
      </c>
      <c r="C25" s="74">
        <v>1</v>
      </c>
      <c r="D25" s="75">
        <v>3</v>
      </c>
      <c r="E25" s="76">
        <v>20400</v>
      </c>
      <c r="F25" s="77" t="s">
        <v>19</v>
      </c>
      <c r="G25" s="78">
        <v>314</v>
      </c>
      <c r="H25" s="79">
        <v>299.26958</v>
      </c>
      <c r="I25" s="80">
        <v>0.95309</v>
      </c>
    </row>
    <row r="26" spans="1:9" ht="22.5">
      <c r="A26" s="72" t="s">
        <v>20</v>
      </c>
      <c r="B26" s="73">
        <v>11</v>
      </c>
      <c r="C26" s="74">
        <v>1</v>
      </c>
      <c r="D26" s="75">
        <v>3</v>
      </c>
      <c r="E26" s="76">
        <v>20400</v>
      </c>
      <c r="F26" s="77" t="s">
        <v>21</v>
      </c>
      <c r="G26" s="78">
        <v>686</v>
      </c>
      <c r="H26" s="79">
        <v>683.36854</v>
      </c>
      <c r="I26" s="80">
        <v>0.99616</v>
      </c>
    </row>
    <row r="27" spans="1:9" ht="22.5">
      <c r="A27" s="72" t="s">
        <v>22</v>
      </c>
      <c r="B27" s="73">
        <v>11</v>
      </c>
      <c r="C27" s="74">
        <v>1</v>
      </c>
      <c r="D27" s="75">
        <v>3</v>
      </c>
      <c r="E27" s="76">
        <v>20400</v>
      </c>
      <c r="F27" s="77" t="s">
        <v>23</v>
      </c>
      <c r="G27" s="78">
        <v>2087</v>
      </c>
      <c r="H27" s="79">
        <v>2037.33581</v>
      </c>
      <c r="I27" s="80">
        <v>0.9762</v>
      </c>
    </row>
    <row r="28" spans="1:9" ht="12.75">
      <c r="A28" s="72" t="s">
        <v>24</v>
      </c>
      <c r="B28" s="73">
        <v>11</v>
      </c>
      <c r="C28" s="74">
        <v>1</v>
      </c>
      <c r="D28" s="75">
        <v>3</v>
      </c>
      <c r="E28" s="76">
        <v>20400</v>
      </c>
      <c r="F28" s="77" t="s">
        <v>25</v>
      </c>
      <c r="G28" s="78">
        <v>11</v>
      </c>
      <c r="H28" s="79">
        <v>9.95201</v>
      </c>
      <c r="I28" s="80">
        <v>0.90473</v>
      </c>
    </row>
    <row r="29" spans="1:9" ht="24">
      <c r="A29" s="45" t="s">
        <v>26</v>
      </c>
      <c r="B29" s="46">
        <v>11</v>
      </c>
      <c r="C29" s="47">
        <v>1</v>
      </c>
      <c r="D29" s="48">
        <v>6</v>
      </c>
      <c r="E29" s="49">
        <v>0</v>
      </c>
      <c r="F29" s="50">
        <v>0</v>
      </c>
      <c r="G29" s="51">
        <v>12959</v>
      </c>
      <c r="H29" s="52">
        <v>12665.780009999999</v>
      </c>
      <c r="I29" s="53">
        <v>0.97737</v>
      </c>
    </row>
    <row r="30" spans="1:9" ht="36">
      <c r="A30" s="54" t="s">
        <v>12</v>
      </c>
      <c r="B30" s="55">
        <v>11</v>
      </c>
      <c r="C30" s="56">
        <v>1</v>
      </c>
      <c r="D30" s="57">
        <v>6</v>
      </c>
      <c r="E30" s="58">
        <v>20000</v>
      </c>
      <c r="F30" s="59">
        <v>0</v>
      </c>
      <c r="G30" s="60">
        <v>12959</v>
      </c>
      <c r="H30" s="61">
        <v>12665.780009999999</v>
      </c>
      <c r="I30" s="62">
        <v>0.97737</v>
      </c>
    </row>
    <row r="31" spans="1:9" ht="12.75">
      <c r="A31" s="63" t="s">
        <v>16</v>
      </c>
      <c r="B31" s="64">
        <v>11</v>
      </c>
      <c r="C31" s="65">
        <v>1</v>
      </c>
      <c r="D31" s="66">
        <v>6</v>
      </c>
      <c r="E31" s="67">
        <v>20400</v>
      </c>
      <c r="F31" s="68">
        <v>0</v>
      </c>
      <c r="G31" s="69">
        <v>11082</v>
      </c>
      <c r="H31" s="70">
        <v>10803.258119999997</v>
      </c>
      <c r="I31" s="71">
        <v>0.97485</v>
      </c>
    </row>
    <row r="32" spans="1:9" ht="12.75">
      <c r="A32" s="72" t="s">
        <v>14</v>
      </c>
      <c r="B32" s="73">
        <v>11</v>
      </c>
      <c r="C32" s="74">
        <v>1</v>
      </c>
      <c r="D32" s="75">
        <v>6</v>
      </c>
      <c r="E32" s="76">
        <v>20400</v>
      </c>
      <c r="F32" s="77" t="s">
        <v>15</v>
      </c>
      <c r="G32" s="78">
        <v>9486</v>
      </c>
      <c r="H32" s="79">
        <v>9231.57452</v>
      </c>
      <c r="I32" s="80">
        <v>0.97318</v>
      </c>
    </row>
    <row r="33" spans="1:9" ht="12.75">
      <c r="A33" s="72" t="s">
        <v>18</v>
      </c>
      <c r="B33" s="73">
        <v>11</v>
      </c>
      <c r="C33" s="74">
        <v>1</v>
      </c>
      <c r="D33" s="75">
        <v>6</v>
      </c>
      <c r="E33" s="76">
        <v>20400</v>
      </c>
      <c r="F33" s="77" t="s">
        <v>19</v>
      </c>
      <c r="G33" s="78">
        <v>232</v>
      </c>
      <c r="H33" s="79">
        <v>229.3137</v>
      </c>
      <c r="I33" s="80">
        <v>0.98842</v>
      </c>
    </row>
    <row r="34" spans="1:9" ht="22.5">
      <c r="A34" s="72" t="s">
        <v>20</v>
      </c>
      <c r="B34" s="73">
        <v>11</v>
      </c>
      <c r="C34" s="74">
        <v>1</v>
      </c>
      <c r="D34" s="75">
        <v>6</v>
      </c>
      <c r="E34" s="76">
        <v>20400</v>
      </c>
      <c r="F34" s="77" t="s">
        <v>21</v>
      </c>
      <c r="G34" s="78">
        <v>400</v>
      </c>
      <c r="H34" s="79">
        <v>398.96736</v>
      </c>
      <c r="I34" s="80">
        <v>0.99742</v>
      </c>
    </row>
    <row r="35" spans="1:9" ht="22.5">
      <c r="A35" s="72" t="s">
        <v>22</v>
      </c>
      <c r="B35" s="73">
        <v>11</v>
      </c>
      <c r="C35" s="74">
        <v>1</v>
      </c>
      <c r="D35" s="75">
        <v>6</v>
      </c>
      <c r="E35" s="76">
        <v>20400</v>
      </c>
      <c r="F35" s="77" t="s">
        <v>23</v>
      </c>
      <c r="G35" s="78">
        <v>964</v>
      </c>
      <c r="H35" s="79">
        <v>943.40254</v>
      </c>
      <c r="I35" s="80">
        <v>0.97863</v>
      </c>
    </row>
    <row r="36" spans="1:9" ht="21.75">
      <c r="A36" s="63" t="s">
        <v>27</v>
      </c>
      <c r="B36" s="64">
        <v>11</v>
      </c>
      <c r="C36" s="65">
        <v>1</v>
      </c>
      <c r="D36" s="66">
        <v>6</v>
      </c>
      <c r="E36" s="67">
        <v>22500</v>
      </c>
      <c r="F36" s="68">
        <v>0</v>
      </c>
      <c r="G36" s="69">
        <v>1877</v>
      </c>
      <c r="H36" s="70">
        <v>1862.5218900000002</v>
      </c>
      <c r="I36" s="71">
        <v>0.99229</v>
      </c>
    </row>
    <row r="37" spans="1:9" ht="12.75">
      <c r="A37" s="72" t="s">
        <v>14</v>
      </c>
      <c r="B37" s="73">
        <v>11</v>
      </c>
      <c r="C37" s="74">
        <v>1</v>
      </c>
      <c r="D37" s="75">
        <v>6</v>
      </c>
      <c r="E37" s="76">
        <v>22500</v>
      </c>
      <c r="F37" s="77" t="s">
        <v>15</v>
      </c>
      <c r="G37" s="78">
        <v>1877</v>
      </c>
      <c r="H37" s="79">
        <v>1862.5218900000002</v>
      </c>
      <c r="I37" s="80">
        <v>0.99229</v>
      </c>
    </row>
    <row r="38" spans="1:9" ht="12.75">
      <c r="A38" s="45" t="s">
        <v>28</v>
      </c>
      <c r="B38" s="46">
        <v>11</v>
      </c>
      <c r="C38" s="47">
        <v>1</v>
      </c>
      <c r="D38" s="48">
        <v>13</v>
      </c>
      <c r="E38" s="49">
        <v>0</v>
      </c>
      <c r="F38" s="50">
        <v>0</v>
      </c>
      <c r="G38" s="51">
        <v>730.3</v>
      </c>
      <c r="H38" s="52">
        <v>664.1205</v>
      </c>
      <c r="I38" s="53">
        <v>0.90938</v>
      </c>
    </row>
    <row r="39" spans="1:9" ht="24">
      <c r="A39" s="54" t="s">
        <v>29</v>
      </c>
      <c r="B39" s="55">
        <v>11</v>
      </c>
      <c r="C39" s="56">
        <v>1</v>
      </c>
      <c r="D39" s="57">
        <v>13</v>
      </c>
      <c r="E39" s="58">
        <v>920000</v>
      </c>
      <c r="F39" s="59">
        <v>0</v>
      </c>
      <c r="G39" s="60">
        <v>730.3</v>
      </c>
      <c r="H39" s="61">
        <v>664.1205</v>
      </c>
      <c r="I39" s="62">
        <v>0.90938</v>
      </c>
    </row>
    <row r="40" spans="1:9" ht="12.75">
      <c r="A40" s="63" t="s">
        <v>30</v>
      </c>
      <c r="B40" s="64">
        <v>11</v>
      </c>
      <c r="C40" s="65">
        <v>1</v>
      </c>
      <c r="D40" s="66">
        <v>13</v>
      </c>
      <c r="E40" s="67">
        <v>920300</v>
      </c>
      <c r="F40" s="68">
        <v>0</v>
      </c>
      <c r="G40" s="69">
        <v>730.3</v>
      </c>
      <c r="H40" s="70">
        <v>664.1205</v>
      </c>
      <c r="I40" s="71">
        <v>0.90938</v>
      </c>
    </row>
    <row r="41" spans="1:9" ht="22.5">
      <c r="A41" s="72" t="s">
        <v>22</v>
      </c>
      <c r="B41" s="73">
        <v>11</v>
      </c>
      <c r="C41" s="74">
        <v>1</v>
      </c>
      <c r="D41" s="75">
        <v>13</v>
      </c>
      <c r="E41" s="76">
        <v>920300</v>
      </c>
      <c r="F41" s="77" t="s">
        <v>23</v>
      </c>
      <c r="G41" s="78">
        <v>730.3</v>
      </c>
      <c r="H41" s="79">
        <v>664.1205</v>
      </c>
      <c r="I41" s="80">
        <v>0.90938</v>
      </c>
    </row>
    <row r="42" spans="1:9" ht="12.75">
      <c r="A42" s="36" t="s">
        <v>31</v>
      </c>
      <c r="B42" s="37">
        <v>11</v>
      </c>
      <c r="C42" s="38">
        <v>4</v>
      </c>
      <c r="D42" s="39">
        <v>0</v>
      </c>
      <c r="E42" s="40">
        <v>0</v>
      </c>
      <c r="F42" s="41">
        <v>0</v>
      </c>
      <c r="G42" s="42">
        <v>174.9</v>
      </c>
      <c r="H42" s="43">
        <v>174.9</v>
      </c>
      <c r="I42" s="44">
        <v>1</v>
      </c>
    </row>
    <row r="43" spans="1:9" ht="12.75">
      <c r="A43" s="45" t="s">
        <v>32</v>
      </c>
      <c r="B43" s="46">
        <v>11</v>
      </c>
      <c r="C43" s="47">
        <v>4</v>
      </c>
      <c r="D43" s="48">
        <v>12</v>
      </c>
      <c r="E43" s="49">
        <v>0</v>
      </c>
      <c r="F43" s="50">
        <v>0</v>
      </c>
      <c r="G43" s="51">
        <v>174.9</v>
      </c>
      <c r="H43" s="52">
        <v>174.9</v>
      </c>
      <c r="I43" s="53">
        <v>1</v>
      </c>
    </row>
    <row r="44" spans="1:9" ht="24">
      <c r="A44" s="54" t="s">
        <v>29</v>
      </c>
      <c r="B44" s="55">
        <v>11</v>
      </c>
      <c r="C44" s="56">
        <v>4</v>
      </c>
      <c r="D44" s="57">
        <v>12</v>
      </c>
      <c r="E44" s="58">
        <v>920000</v>
      </c>
      <c r="F44" s="59">
        <v>0</v>
      </c>
      <c r="G44" s="60">
        <v>124.6</v>
      </c>
      <c r="H44" s="61">
        <v>124.6</v>
      </c>
      <c r="I44" s="62">
        <v>1</v>
      </c>
    </row>
    <row r="45" spans="1:9" ht="32.25">
      <c r="A45" s="63" t="s">
        <v>33</v>
      </c>
      <c r="B45" s="64">
        <v>11</v>
      </c>
      <c r="C45" s="65">
        <v>4</v>
      </c>
      <c r="D45" s="66">
        <v>12</v>
      </c>
      <c r="E45" s="67">
        <v>923400</v>
      </c>
      <c r="F45" s="68">
        <v>0</v>
      </c>
      <c r="G45" s="69">
        <v>124.6</v>
      </c>
      <c r="H45" s="70">
        <v>124.6</v>
      </c>
      <c r="I45" s="71">
        <v>1</v>
      </c>
    </row>
    <row r="46" spans="1:9" ht="22.5">
      <c r="A46" s="72" t="s">
        <v>22</v>
      </c>
      <c r="B46" s="73">
        <v>11</v>
      </c>
      <c r="C46" s="74">
        <v>4</v>
      </c>
      <c r="D46" s="75">
        <v>12</v>
      </c>
      <c r="E46" s="76">
        <v>923400</v>
      </c>
      <c r="F46" s="77" t="s">
        <v>23</v>
      </c>
      <c r="G46" s="78">
        <v>124.6</v>
      </c>
      <c r="H46" s="79">
        <v>124.6</v>
      </c>
      <c r="I46" s="80">
        <v>1</v>
      </c>
    </row>
    <row r="47" spans="1:9" ht="12.75">
      <c r="A47" s="54" t="s">
        <v>34</v>
      </c>
      <c r="B47" s="55">
        <v>11</v>
      </c>
      <c r="C47" s="56">
        <v>4</v>
      </c>
      <c r="D47" s="57">
        <v>12</v>
      </c>
      <c r="E47" s="58">
        <v>5220000</v>
      </c>
      <c r="F47" s="59">
        <v>0</v>
      </c>
      <c r="G47" s="60">
        <v>41.3</v>
      </c>
      <c r="H47" s="61">
        <v>41.3</v>
      </c>
      <c r="I47" s="62">
        <v>1</v>
      </c>
    </row>
    <row r="48" spans="1:9" ht="32.25">
      <c r="A48" s="63" t="s">
        <v>35</v>
      </c>
      <c r="B48" s="64">
        <v>11</v>
      </c>
      <c r="C48" s="65">
        <v>4</v>
      </c>
      <c r="D48" s="66">
        <v>12</v>
      </c>
      <c r="E48" s="67">
        <v>5226300</v>
      </c>
      <c r="F48" s="68">
        <v>0</v>
      </c>
      <c r="G48" s="69">
        <v>41.3</v>
      </c>
      <c r="H48" s="70">
        <v>41.3</v>
      </c>
      <c r="I48" s="71">
        <v>1</v>
      </c>
    </row>
    <row r="49" spans="1:9" ht="22.5">
      <c r="A49" s="72" t="s">
        <v>22</v>
      </c>
      <c r="B49" s="73">
        <v>11</v>
      </c>
      <c r="C49" s="74">
        <v>4</v>
      </c>
      <c r="D49" s="75">
        <v>12</v>
      </c>
      <c r="E49" s="76">
        <v>5226300</v>
      </c>
      <c r="F49" s="77" t="s">
        <v>23</v>
      </c>
      <c r="G49" s="78">
        <v>41.3</v>
      </c>
      <c r="H49" s="79">
        <v>41.3</v>
      </c>
      <c r="I49" s="80">
        <v>1</v>
      </c>
    </row>
    <row r="50" spans="1:9" ht="12.75">
      <c r="A50" s="54" t="s">
        <v>36</v>
      </c>
      <c r="B50" s="55">
        <v>11</v>
      </c>
      <c r="C50" s="56">
        <v>4</v>
      </c>
      <c r="D50" s="57">
        <v>12</v>
      </c>
      <c r="E50" s="58">
        <v>7950000</v>
      </c>
      <c r="F50" s="59">
        <v>0</v>
      </c>
      <c r="G50" s="60">
        <v>9</v>
      </c>
      <c r="H50" s="61">
        <v>9</v>
      </c>
      <c r="I50" s="62">
        <v>1</v>
      </c>
    </row>
    <row r="51" spans="1:9" ht="21.75">
      <c r="A51" s="63" t="s">
        <v>37</v>
      </c>
      <c r="B51" s="64">
        <v>11</v>
      </c>
      <c r="C51" s="65">
        <v>4</v>
      </c>
      <c r="D51" s="66">
        <v>12</v>
      </c>
      <c r="E51" s="67">
        <v>7950500</v>
      </c>
      <c r="F51" s="68">
        <v>0</v>
      </c>
      <c r="G51" s="69">
        <v>9</v>
      </c>
      <c r="H51" s="70">
        <v>9</v>
      </c>
      <c r="I51" s="71">
        <v>1</v>
      </c>
    </row>
    <row r="52" spans="1:9" ht="22.5">
      <c r="A52" s="72" t="s">
        <v>22</v>
      </c>
      <c r="B52" s="73">
        <v>11</v>
      </c>
      <c r="C52" s="74">
        <v>4</v>
      </c>
      <c r="D52" s="75">
        <v>12</v>
      </c>
      <c r="E52" s="76">
        <v>7950500</v>
      </c>
      <c r="F52" s="77" t="s">
        <v>23</v>
      </c>
      <c r="G52" s="78">
        <v>9</v>
      </c>
      <c r="H52" s="79">
        <v>9</v>
      </c>
      <c r="I52" s="80">
        <v>1</v>
      </c>
    </row>
    <row r="53" spans="1:9" ht="12.75">
      <c r="A53" s="81" t="s">
        <v>38</v>
      </c>
      <c r="B53" s="82">
        <v>40</v>
      </c>
      <c r="C53" s="83">
        <v>0</v>
      </c>
      <c r="D53" s="84">
        <v>0</v>
      </c>
      <c r="E53" s="85">
        <v>0</v>
      </c>
      <c r="F53" s="86">
        <v>0</v>
      </c>
      <c r="G53" s="87">
        <v>1302206.7863800002</v>
      </c>
      <c r="H53" s="88">
        <v>1217488.9832700007</v>
      </c>
      <c r="I53" s="89">
        <v>0.93494</v>
      </c>
    </row>
    <row r="54" spans="1:9" ht="12.75">
      <c r="A54" s="36" t="s">
        <v>10</v>
      </c>
      <c r="B54" s="37">
        <v>40</v>
      </c>
      <c r="C54" s="38">
        <v>1</v>
      </c>
      <c r="D54" s="39">
        <v>0</v>
      </c>
      <c r="E54" s="40">
        <v>0</v>
      </c>
      <c r="F54" s="41">
        <v>0</v>
      </c>
      <c r="G54" s="42">
        <v>205396.5</v>
      </c>
      <c r="H54" s="43">
        <v>198072.8481200001</v>
      </c>
      <c r="I54" s="44">
        <v>0.96434</v>
      </c>
    </row>
    <row r="55" spans="1:9" ht="36">
      <c r="A55" s="45" t="s">
        <v>17</v>
      </c>
      <c r="B55" s="46">
        <v>40</v>
      </c>
      <c r="C55" s="47">
        <v>1</v>
      </c>
      <c r="D55" s="48">
        <v>3</v>
      </c>
      <c r="E55" s="49">
        <v>0</v>
      </c>
      <c r="F55" s="50">
        <v>0</v>
      </c>
      <c r="G55" s="51">
        <v>974.3</v>
      </c>
      <c r="H55" s="52">
        <v>974.21722</v>
      </c>
      <c r="I55" s="53">
        <v>0.99992</v>
      </c>
    </row>
    <row r="56" spans="1:9" ht="36">
      <c r="A56" s="54" t="s">
        <v>12</v>
      </c>
      <c r="B56" s="55">
        <v>40</v>
      </c>
      <c r="C56" s="56">
        <v>1</v>
      </c>
      <c r="D56" s="57">
        <v>3</v>
      </c>
      <c r="E56" s="58">
        <v>20000</v>
      </c>
      <c r="F56" s="59">
        <v>0</v>
      </c>
      <c r="G56" s="60">
        <v>974.3</v>
      </c>
      <c r="H56" s="61">
        <v>974.21722</v>
      </c>
      <c r="I56" s="62">
        <v>0.99992</v>
      </c>
    </row>
    <row r="57" spans="1:9" ht="12.75">
      <c r="A57" s="63" t="s">
        <v>16</v>
      </c>
      <c r="B57" s="64">
        <v>40</v>
      </c>
      <c r="C57" s="65">
        <v>1</v>
      </c>
      <c r="D57" s="66">
        <v>3</v>
      </c>
      <c r="E57" s="67">
        <v>20400</v>
      </c>
      <c r="F57" s="68">
        <v>0</v>
      </c>
      <c r="G57" s="69">
        <v>974.3</v>
      </c>
      <c r="H57" s="70">
        <v>974.21722</v>
      </c>
      <c r="I57" s="71">
        <v>0.99992</v>
      </c>
    </row>
    <row r="58" spans="1:9" ht="22.5">
      <c r="A58" s="72" t="s">
        <v>39</v>
      </c>
      <c r="B58" s="73">
        <v>40</v>
      </c>
      <c r="C58" s="74">
        <v>1</v>
      </c>
      <c r="D58" s="75">
        <v>3</v>
      </c>
      <c r="E58" s="76">
        <v>20400</v>
      </c>
      <c r="F58" s="77" t="s">
        <v>40</v>
      </c>
      <c r="G58" s="78">
        <v>763.7</v>
      </c>
      <c r="H58" s="79">
        <v>763.61722</v>
      </c>
      <c r="I58" s="80">
        <v>0.99989</v>
      </c>
    </row>
    <row r="59" spans="1:9" ht="22.5">
      <c r="A59" s="72" t="s">
        <v>22</v>
      </c>
      <c r="B59" s="73">
        <v>40</v>
      </c>
      <c r="C59" s="74">
        <v>1</v>
      </c>
      <c r="D59" s="75">
        <v>3</v>
      </c>
      <c r="E59" s="76">
        <v>20400</v>
      </c>
      <c r="F59" s="77" t="s">
        <v>23</v>
      </c>
      <c r="G59" s="78">
        <v>210.6</v>
      </c>
      <c r="H59" s="79">
        <v>210.6</v>
      </c>
      <c r="I59" s="80">
        <v>1</v>
      </c>
    </row>
    <row r="60" spans="1:9" ht="36">
      <c r="A60" s="45" t="s">
        <v>41</v>
      </c>
      <c r="B60" s="46">
        <v>40</v>
      </c>
      <c r="C60" s="47">
        <v>1</v>
      </c>
      <c r="D60" s="48">
        <v>4</v>
      </c>
      <c r="E60" s="49">
        <v>0</v>
      </c>
      <c r="F60" s="50">
        <v>0</v>
      </c>
      <c r="G60" s="51">
        <v>128961.9</v>
      </c>
      <c r="H60" s="52">
        <v>126288.66211</v>
      </c>
      <c r="I60" s="53">
        <v>0.97927</v>
      </c>
    </row>
    <row r="61" spans="1:9" ht="36">
      <c r="A61" s="54" t="s">
        <v>12</v>
      </c>
      <c r="B61" s="55">
        <v>40</v>
      </c>
      <c r="C61" s="56">
        <v>1</v>
      </c>
      <c r="D61" s="57">
        <v>4</v>
      </c>
      <c r="E61" s="58">
        <v>20000</v>
      </c>
      <c r="F61" s="59">
        <v>0</v>
      </c>
      <c r="G61" s="60">
        <v>128961.9</v>
      </c>
      <c r="H61" s="61">
        <v>126288.66211</v>
      </c>
      <c r="I61" s="62">
        <v>0.97927</v>
      </c>
    </row>
    <row r="62" spans="1:9" ht="12.75">
      <c r="A62" s="63" t="s">
        <v>16</v>
      </c>
      <c r="B62" s="64">
        <v>40</v>
      </c>
      <c r="C62" s="65">
        <v>1</v>
      </c>
      <c r="D62" s="66">
        <v>4</v>
      </c>
      <c r="E62" s="67">
        <v>20400</v>
      </c>
      <c r="F62" s="68">
        <v>0</v>
      </c>
      <c r="G62" s="69">
        <v>125038.9</v>
      </c>
      <c r="H62" s="70">
        <v>122464.50102000001</v>
      </c>
      <c r="I62" s="71">
        <v>0.97941</v>
      </c>
    </row>
    <row r="63" spans="1:9" ht="12.75">
      <c r="A63" s="72" t="s">
        <v>14</v>
      </c>
      <c r="B63" s="73">
        <v>40</v>
      </c>
      <c r="C63" s="74">
        <v>1</v>
      </c>
      <c r="D63" s="75">
        <v>4</v>
      </c>
      <c r="E63" s="76">
        <v>20400</v>
      </c>
      <c r="F63" s="77" t="s">
        <v>15</v>
      </c>
      <c r="G63" s="78">
        <v>109162</v>
      </c>
      <c r="H63" s="79">
        <v>107056.46545</v>
      </c>
      <c r="I63" s="80">
        <v>0.98071</v>
      </c>
    </row>
    <row r="64" spans="1:9" ht="12.75">
      <c r="A64" s="72" t="s">
        <v>18</v>
      </c>
      <c r="B64" s="73">
        <v>40</v>
      </c>
      <c r="C64" s="74">
        <v>1</v>
      </c>
      <c r="D64" s="75">
        <v>4</v>
      </c>
      <c r="E64" s="76">
        <v>20400</v>
      </c>
      <c r="F64" s="77" t="s">
        <v>19</v>
      </c>
      <c r="G64" s="78">
        <v>2681</v>
      </c>
      <c r="H64" s="79">
        <v>2570.92797</v>
      </c>
      <c r="I64" s="80">
        <v>0.95894</v>
      </c>
    </row>
    <row r="65" spans="1:9" ht="22.5">
      <c r="A65" s="72" t="s">
        <v>20</v>
      </c>
      <c r="B65" s="73">
        <v>40</v>
      </c>
      <c r="C65" s="74">
        <v>1</v>
      </c>
      <c r="D65" s="75">
        <v>4</v>
      </c>
      <c r="E65" s="76">
        <v>20400</v>
      </c>
      <c r="F65" s="77" t="s">
        <v>21</v>
      </c>
      <c r="G65" s="78">
        <v>2571</v>
      </c>
      <c r="H65" s="79">
        <v>2549.51534</v>
      </c>
      <c r="I65" s="80">
        <v>0.99164</v>
      </c>
    </row>
    <row r="66" spans="1:9" ht="22.5">
      <c r="A66" s="72" t="s">
        <v>22</v>
      </c>
      <c r="B66" s="73">
        <v>40</v>
      </c>
      <c r="C66" s="74">
        <v>1</v>
      </c>
      <c r="D66" s="75">
        <v>4</v>
      </c>
      <c r="E66" s="76">
        <v>20400</v>
      </c>
      <c r="F66" s="77" t="s">
        <v>23</v>
      </c>
      <c r="G66" s="78">
        <v>10591.9</v>
      </c>
      <c r="H66" s="79">
        <v>10256.5848</v>
      </c>
      <c r="I66" s="80">
        <v>0.96834</v>
      </c>
    </row>
    <row r="67" spans="1:9" ht="12.75">
      <c r="A67" s="72" t="s">
        <v>24</v>
      </c>
      <c r="B67" s="73">
        <v>40</v>
      </c>
      <c r="C67" s="74">
        <v>1</v>
      </c>
      <c r="D67" s="75">
        <v>4</v>
      </c>
      <c r="E67" s="76">
        <v>20400</v>
      </c>
      <c r="F67" s="77" t="s">
        <v>25</v>
      </c>
      <c r="G67" s="78">
        <v>33</v>
      </c>
      <c r="H67" s="79">
        <v>31.00746</v>
      </c>
      <c r="I67" s="80">
        <v>0.93962</v>
      </c>
    </row>
    <row r="68" spans="1:9" ht="21.75">
      <c r="A68" s="63" t="s">
        <v>42</v>
      </c>
      <c r="B68" s="64">
        <v>40</v>
      </c>
      <c r="C68" s="65">
        <v>1</v>
      </c>
      <c r="D68" s="66">
        <v>4</v>
      </c>
      <c r="E68" s="67">
        <v>20800</v>
      </c>
      <c r="F68" s="68">
        <v>0</v>
      </c>
      <c r="G68" s="69">
        <v>3923</v>
      </c>
      <c r="H68" s="70">
        <v>3824.1610900000005</v>
      </c>
      <c r="I68" s="71">
        <v>0.97481</v>
      </c>
    </row>
    <row r="69" spans="1:9" ht="12.75">
      <c r="A69" s="72" t="s">
        <v>14</v>
      </c>
      <c r="B69" s="73">
        <v>40</v>
      </c>
      <c r="C69" s="74">
        <v>1</v>
      </c>
      <c r="D69" s="75">
        <v>4</v>
      </c>
      <c r="E69" s="76">
        <v>20800</v>
      </c>
      <c r="F69" s="77" t="s">
        <v>15</v>
      </c>
      <c r="G69" s="78">
        <v>3923</v>
      </c>
      <c r="H69" s="79">
        <v>3824.1610900000005</v>
      </c>
      <c r="I69" s="80">
        <v>0.97481</v>
      </c>
    </row>
    <row r="70" spans="1:9" ht="12.75">
      <c r="A70" s="45" t="s">
        <v>45</v>
      </c>
      <c r="B70" s="46">
        <v>40</v>
      </c>
      <c r="C70" s="47">
        <v>1</v>
      </c>
      <c r="D70" s="48">
        <v>5</v>
      </c>
      <c r="E70" s="49">
        <v>0</v>
      </c>
      <c r="F70" s="50">
        <v>0</v>
      </c>
      <c r="G70" s="51">
        <v>27.1</v>
      </c>
      <c r="H70" s="52">
        <v>27.1</v>
      </c>
      <c r="I70" s="53">
        <v>1</v>
      </c>
    </row>
    <row r="71" spans="1:9" ht="12.75">
      <c r="A71" s="54" t="s">
        <v>46</v>
      </c>
      <c r="B71" s="55">
        <v>40</v>
      </c>
      <c r="C71" s="56">
        <v>1</v>
      </c>
      <c r="D71" s="57">
        <v>5</v>
      </c>
      <c r="E71" s="58">
        <v>10000</v>
      </c>
      <c r="F71" s="59">
        <v>0</v>
      </c>
      <c r="G71" s="60">
        <v>27.1</v>
      </c>
      <c r="H71" s="61">
        <v>27.1</v>
      </c>
      <c r="I71" s="62">
        <v>1</v>
      </c>
    </row>
    <row r="72" spans="1:9" ht="32.25">
      <c r="A72" s="63" t="s">
        <v>47</v>
      </c>
      <c r="B72" s="64">
        <v>40</v>
      </c>
      <c r="C72" s="65">
        <v>1</v>
      </c>
      <c r="D72" s="66">
        <v>5</v>
      </c>
      <c r="E72" s="67">
        <v>14000</v>
      </c>
      <c r="F72" s="68">
        <v>0</v>
      </c>
      <c r="G72" s="69">
        <v>27.1</v>
      </c>
      <c r="H72" s="70">
        <v>27.1</v>
      </c>
      <c r="I72" s="71">
        <v>1</v>
      </c>
    </row>
    <row r="73" spans="1:9" ht="22.5">
      <c r="A73" s="72" t="s">
        <v>22</v>
      </c>
      <c r="B73" s="73">
        <v>40</v>
      </c>
      <c r="C73" s="74">
        <v>1</v>
      </c>
      <c r="D73" s="75">
        <v>5</v>
      </c>
      <c r="E73" s="76">
        <v>14000</v>
      </c>
      <c r="F73" s="77" t="s">
        <v>23</v>
      </c>
      <c r="G73" s="78">
        <v>27.1</v>
      </c>
      <c r="H73" s="79">
        <v>27.1</v>
      </c>
      <c r="I73" s="80">
        <v>1</v>
      </c>
    </row>
    <row r="74" spans="1:9" ht="24">
      <c r="A74" s="45" t="s">
        <v>26</v>
      </c>
      <c r="B74" s="46">
        <v>40</v>
      </c>
      <c r="C74" s="47">
        <v>1</v>
      </c>
      <c r="D74" s="48">
        <v>6</v>
      </c>
      <c r="E74" s="49">
        <v>0</v>
      </c>
      <c r="F74" s="50">
        <v>0</v>
      </c>
      <c r="G74" s="51">
        <v>23950</v>
      </c>
      <c r="H74" s="52">
        <v>23299.605129999996</v>
      </c>
      <c r="I74" s="53">
        <v>0.97284</v>
      </c>
    </row>
    <row r="75" spans="1:9" ht="36">
      <c r="A75" s="54" t="s">
        <v>12</v>
      </c>
      <c r="B75" s="55">
        <v>40</v>
      </c>
      <c r="C75" s="56">
        <v>1</v>
      </c>
      <c r="D75" s="57">
        <v>6</v>
      </c>
      <c r="E75" s="58">
        <v>20000</v>
      </c>
      <c r="F75" s="59">
        <v>0</v>
      </c>
      <c r="G75" s="60">
        <v>23950</v>
      </c>
      <c r="H75" s="61">
        <v>23299.605129999996</v>
      </c>
      <c r="I75" s="62">
        <v>0.97284</v>
      </c>
    </row>
    <row r="76" spans="1:9" ht="12.75">
      <c r="A76" s="63" t="s">
        <v>16</v>
      </c>
      <c r="B76" s="64">
        <v>40</v>
      </c>
      <c r="C76" s="65">
        <v>1</v>
      </c>
      <c r="D76" s="66">
        <v>6</v>
      </c>
      <c r="E76" s="67">
        <v>20400</v>
      </c>
      <c r="F76" s="68">
        <v>0</v>
      </c>
      <c r="G76" s="69">
        <v>23950</v>
      </c>
      <c r="H76" s="70">
        <v>23299.605129999996</v>
      </c>
      <c r="I76" s="71">
        <v>0.97284</v>
      </c>
    </row>
    <row r="77" spans="1:9" ht="12.75">
      <c r="A77" s="72" t="s">
        <v>14</v>
      </c>
      <c r="B77" s="73">
        <v>40</v>
      </c>
      <c r="C77" s="74">
        <v>1</v>
      </c>
      <c r="D77" s="75">
        <v>6</v>
      </c>
      <c r="E77" s="76">
        <v>20400</v>
      </c>
      <c r="F77" s="77" t="s">
        <v>15</v>
      </c>
      <c r="G77" s="78">
        <v>20569</v>
      </c>
      <c r="H77" s="79">
        <v>20197.1945</v>
      </c>
      <c r="I77" s="80">
        <v>0.98192</v>
      </c>
    </row>
    <row r="78" spans="1:9" ht="12.75">
      <c r="A78" s="72" t="s">
        <v>18</v>
      </c>
      <c r="B78" s="73">
        <v>40</v>
      </c>
      <c r="C78" s="74">
        <v>1</v>
      </c>
      <c r="D78" s="75">
        <v>6</v>
      </c>
      <c r="E78" s="76">
        <v>20400</v>
      </c>
      <c r="F78" s="77" t="s">
        <v>19</v>
      </c>
      <c r="G78" s="78">
        <v>593</v>
      </c>
      <c r="H78" s="79">
        <v>531.18947</v>
      </c>
      <c r="I78" s="80">
        <v>0.89577</v>
      </c>
    </row>
    <row r="79" spans="1:9" ht="22.5">
      <c r="A79" s="72" t="s">
        <v>20</v>
      </c>
      <c r="B79" s="73">
        <v>40</v>
      </c>
      <c r="C79" s="74">
        <v>1</v>
      </c>
      <c r="D79" s="75">
        <v>6</v>
      </c>
      <c r="E79" s="76">
        <v>20400</v>
      </c>
      <c r="F79" s="77" t="s">
        <v>21</v>
      </c>
      <c r="G79" s="78">
        <v>1843</v>
      </c>
      <c r="H79" s="79">
        <v>1793.85105</v>
      </c>
      <c r="I79" s="80">
        <v>0.97333</v>
      </c>
    </row>
    <row r="80" spans="1:9" ht="22.5">
      <c r="A80" s="72" t="s">
        <v>22</v>
      </c>
      <c r="B80" s="73">
        <v>40</v>
      </c>
      <c r="C80" s="74">
        <v>1</v>
      </c>
      <c r="D80" s="75">
        <v>6</v>
      </c>
      <c r="E80" s="76">
        <v>20400</v>
      </c>
      <c r="F80" s="77" t="s">
        <v>23</v>
      </c>
      <c r="G80" s="78">
        <v>937</v>
      </c>
      <c r="H80" s="79">
        <v>776.1701100000001</v>
      </c>
      <c r="I80" s="80">
        <v>0.82836</v>
      </c>
    </row>
    <row r="81" spans="1:9" ht="12.75">
      <c r="A81" s="72" t="s">
        <v>24</v>
      </c>
      <c r="B81" s="73">
        <v>40</v>
      </c>
      <c r="C81" s="74">
        <v>1</v>
      </c>
      <c r="D81" s="75">
        <v>6</v>
      </c>
      <c r="E81" s="76">
        <v>20400</v>
      </c>
      <c r="F81" s="77" t="s">
        <v>25</v>
      </c>
      <c r="G81" s="78">
        <v>8</v>
      </c>
      <c r="H81" s="79">
        <v>1.2</v>
      </c>
      <c r="I81" s="80">
        <v>0.15</v>
      </c>
    </row>
    <row r="82" spans="1:9" ht="12.75">
      <c r="A82" s="45" t="s">
        <v>28</v>
      </c>
      <c r="B82" s="46">
        <v>40</v>
      </c>
      <c r="C82" s="47">
        <v>1</v>
      </c>
      <c r="D82" s="48">
        <v>13</v>
      </c>
      <c r="E82" s="49">
        <v>0</v>
      </c>
      <c r="F82" s="50">
        <v>0</v>
      </c>
      <c r="G82" s="51">
        <v>51483.2</v>
      </c>
      <c r="H82" s="52">
        <v>47483.26366000001</v>
      </c>
      <c r="I82" s="53">
        <v>0.92231</v>
      </c>
    </row>
    <row r="83" spans="1:9" ht="36">
      <c r="A83" s="54" t="s">
        <v>12</v>
      </c>
      <c r="B83" s="55">
        <v>40</v>
      </c>
      <c r="C83" s="56">
        <v>1</v>
      </c>
      <c r="D83" s="57">
        <v>13</v>
      </c>
      <c r="E83" s="58">
        <v>20000</v>
      </c>
      <c r="F83" s="59">
        <v>0</v>
      </c>
      <c r="G83" s="60">
        <v>44935</v>
      </c>
      <c r="H83" s="61">
        <v>42268.9792</v>
      </c>
      <c r="I83" s="62">
        <v>0.94067</v>
      </c>
    </row>
    <row r="84" spans="1:9" ht="12.75">
      <c r="A84" s="63" t="s">
        <v>16</v>
      </c>
      <c r="B84" s="64">
        <v>40</v>
      </c>
      <c r="C84" s="65">
        <v>1</v>
      </c>
      <c r="D84" s="66">
        <v>13</v>
      </c>
      <c r="E84" s="67">
        <v>20400</v>
      </c>
      <c r="F84" s="68">
        <v>0</v>
      </c>
      <c r="G84" s="69">
        <v>44935</v>
      </c>
      <c r="H84" s="70">
        <v>42268.9792</v>
      </c>
      <c r="I84" s="71">
        <v>0.94067</v>
      </c>
    </row>
    <row r="85" spans="1:9" ht="12.75">
      <c r="A85" s="72" t="s">
        <v>14</v>
      </c>
      <c r="B85" s="73">
        <v>40</v>
      </c>
      <c r="C85" s="74">
        <v>1</v>
      </c>
      <c r="D85" s="75">
        <v>13</v>
      </c>
      <c r="E85" s="76">
        <v>20400</v>
      </c>
      <c r="F85" s="77" t="s">
        <v>15</v>
      </c>
      <c r="G85" s="78">
        <v>38703</v>
      </c>
      <c r="H85" s="79">
        <v>37052.76189</v>
      </c>
      <c r="I85" s="80">
        <v>0.95736</v>
      </c>
    </row>
    <row r="86" spans="1:9" ht="12.75">
      <c r="A86" s="72" t="s">
        <v>18</v>
      </c>
      <c r="B86" s="73">
        <v>40</v>
      </c>
      <c r="C86" s="74">
        <v>1</v>
      </c>
      <c r="D86" s="75">
        <v>13</v>
      </c>
      <c r="E86" s="76">
        <v>20400</v>
      </c>
      <c r="F86" s="77" t="s">
        <v>19</v>
      </c>
      <c r="G86" s="78">
        <v>1030</v>
      </c>
      <c r="H86" s="79">
        <v>866.9300800000001</v>
      </c>
      <c r="I86" s="80">
        <v>0.84168</v>
      </c>
    </row>
    <row r="87" spans="1:9" ht="22.5">
      <c r="A87" s="72" t="s">
        <v>20</v>
      </c>
      <c r="B87" s="73">
        <v>40</v>
      </c>
      <c r="C87" s="74">
        <v>1</v>
      </c>
      <c r="D87" s="75">
        <v>13</v>
      </c>
      <c r="E87" s="76">
        <v>20400</v>
      </c>
      <c r="F87" s="77" t="s">
        <v>21</v>
      </c>
      <c r="G87" s="78">
        <v>1241.6</v>
      </c>
      <c r="H87" s="79">
        <v>1075.8148999999999</v>
      </c>
      <c r="I87" s="80">
        <v>0.86647</v>
      </c>
    </row>
    <row r="88" spans="1:9" ht="22.5">
      <c r="A88" s="72" t="s">
        <v>22</v>
      </c>
      <c r="B88" s="73">
        <v>40</v>
      </c>
      <c r="C88" s="74">
        <v>1</v>
      </c>
      <c r="D88" s="75">
        <v>13</v>
      </c>
      <c r="E88" s="76">
        <v>20400</v>
      </c>
      <c r="F88" s="77" t="s">
        <v>23</v>
      </c>
      <c r="G88" s="78">
        <v>3959.4</v>
      </c>
      <c r="H88" s="79">
        <v>3273.47233</v>
      </c>
      <c r="I88" s="80">
        <v>0.82676</v>
      </c>
    </row>
    <row r="89" spans="1:9" ht="12.75">
      <c r="A89" s="72" t="s">
        <v>24</v>
      </c>
      <c r="B89" s="73">
        <v>40</v>
      </c>
      <c r="C89" s="74">
        <v>1</v>
      </c>
      <c r="D89" s="75">
        <v>13</v>
      </c>
      <c r="E89" s="76">
        <v>20400</v>
      </c>
      <c r="F89" s="77" t="s">
        <v>25</v>
      </c>
      <c r="G89" s="78">
        <v>1</v>
      </c>
      <c r="H89" s="79">
        <v>0</v>
      </c>
      <c r="I89" s="80">
        <v>0</v>
      </c>
    </row>
    <row r="90" spans="1:9" ht="24">
      <c r="A90" s="54" t="s">
        <v>50</v>
      </c>
      <c r="B90" s="55">
        <v>40</v>
      </c>
      <c r="C90" s="56">
        <v>1</v>
      </c>
      <c r="D90" s="57">
        <v>13</v>
      </c>
      <c r="E90" s="58">
        <v>900000</v>
      </c>
      <c r="F90" s="59">
        <v>0</v>
      </c>
      <c r="G90" s="60">
        <v>2000</v>
      </c>
      <c r="H90" s="61">
        <v>971.63229</v>
      </c>
      <c r="I90" s="62">
        <v>0.48582</v>
      </c>
    </row>
    <row r="91" spans="1:9" ht="21.75">
      <c r="A91" s="63" t="s">
        <v>51</v>
      </c>
      <c r="B91" s="64">
        <v>40</v>
      </c>
      <c r="C91" s="65">
        <v>1</v>
      </c>
      <c r="D91" s="66">
        <v>13</v>
      </c>
      <c r="E91" s="67">
        <v>900200</v>
      </c>
      <c r="F91" s="68">
        <v>0</v>
      </c>
      <c r="G91" s="69">
        <v>2000</v>
      </c>
      <c r="H91" s="70">
        <v>971.63229</v>
      </c>
      <c r="I91" s="71">
        <v>0.48582</v>
      </c>
    </row>
    <row r="92" spans="1:9" ht="22.5">
      <c r="A92" s="72" t="s">
        <v>22</v>
      </c>
      <c r="B92" s="73">
        <v>40</v>
      </c>
      <c r="C92" s="74">
        <v>1</v>
      </c>
      <c r="D92" s="75">
        <v>13</v>
      </c>
      <c r="E92" s="76">
        <v>900200</v>
      </c>
      <c r="F92" s="77" t="s">
        <v>23</v>
      </c>
      <c r="G92" s="78">
        <v>2000</v>
      </c>
      <c r="H92" s="79">
        <v>971.63229</v>
      </c>
      <c r="I92" s="80">
        <v>0.48582</v>
      </c>
    </row>
    <row r="93" spans="1:9" ht="24">
      <c r="A93" s="54" t="s">
        <v>29</v>
      </c>
      <c r="B93" s="55">
        <v>40</v>
      </c>
      <c r="C93" s="56">
        <v>1</v>
      </c>
      <c r="D93" s="57">
        <v>13</v>
      </c>
      <c r="E93" s="58">
        <v>920000</v>
      </c>
      <c r="F93" s="59">
        <v>0</v>
      </c>
      <c r="G93" s="60">
        <v>3528.2</v>
      </c>
      <c r="H93" s="61">
        <v>3316.4851400000002</v>
      </c>
      <c r="I93" s="62">
        <v>0.93999</v>
      </c>
    </row>
    <row r="94" spans="1:9" ht="12.75">
      <c r="A94" s="63" t="s">
        <v>30</v>
      </c>
      <c r="B94" s="64">
        <v>40</v>
      </c>
      <c r="C94" s="65">
        <v>1</v>
      </c>
      <c r="D94" s="66">
        <v>13</v>
      </c>
      <c r="E94" s="67">
        <v>920300</v>
      </c>
      <c r="F94" s="68">
        <v>0</v>
      </c>
      <c r="G94" s="69">
        <v>3528.2</v>
      </c>
      <c r="H94" s="70">
        <v>3316.4851400000002</v>
      </c>
      <c r="I94" s="71">
        <v>0.93999</v>
      </c>
    </row>
    <row r="95" spans="1:9" ht="22.5">
      <c r="A95" s="72" t="s">
        <v>22</v>
      </c>
      <c r="B95" s="73">
        <v>40</v>
      </c>
      <c r="C95" s="74">
        <v>1</v>
      </c>
      <c r="D95" s="75">
        <v>13</v>
      </c>
      <c r="E95" s="76">
        <v>920300</v>
      </c>
      <c r="F95" s="77" t="s">
        <v>23</v>
      </c>
      <c r="G95" s="78">
        <v>498</v>
      </c>
      <c r="H95" s="79">
        <v>490.30192999999997</v>
      </c>
      <c r="I95" s="80">
        <v>0.98454</v>
      </c>
    </row>
    <row r="96" spans="1:9" ht="56.25">
      <c r="A96" s="72" t="s">
        <v>237</v>
      </c>
      <c r="B96" s="73">
        <v>40</v>
      </c>
      <c r="C96" s="74">
        <v>1</v>
      </c>
      <c r="D96" s="75">
        <v>13</v>
      </c>
      <c r="E96" s="76">
        <v>920300</v>
      </c>
      <c r="F96" s="77" t="s">
        <v>52</v>
      </c>
      <c r="G96" s="78">
        <v>2793.2</v>
      </c>
      <c r="H96" s="79">
        <v>2590.18321</v>
      </c>
      <c r="I96" s="80">
        <v>0.92732</v>
      </c>
    </row>
    <row r="97" spans="1:9" ht="12.75">
      <c r="A97" s="72" t="s">
        <v>24</v>
      </c>
      <c r="B97" s="73">
        <v>40</v>
      </c>
      <c r="C97" s="74">
        <v>1</v>
      </c>
      <c r="D97" s="75">
        <v>13</v>
      </c>
      <c r="E97" s="76">
        <v>920300</v>
      </c>
      <c r="F97" s="77" t="s">
        <v>25</v>
      </c>
      <c r="G97" s="78">
        <v>237</v>
      </c>
      <c r="H97" s="79">
        <v>236</v>
      </c>
      <c r="I97" s="80">
        <v>0.99578</v>
      </c>
    </row>
    <row r="98" spans="1:9" ht="12.75">
      <c r="A98" s="54" t="s">
        <v>36</v>
      </c>
      <c r="B98" s="55">
        <v>40</v>
      </c>
      <c r="C98" s="56">
        <v>1</v>
      </c>
      <c r="D98" s="57">
        <v>13</v>
      </c>
      <c r="E98" s="58">
        <v>7950000</v>
      </c>
      <c r="F98" s="59">
        <v>0</v>
      </c>
      <c r="G98" s="60">
        <v>1020</v>
      </c>
      <c r="H98" s="61">
        <v>926.1670300000001</v>
      </c>
      <c r="I98" s="62">
        <v>0.90801</v>
      </c>
    </row>
    <row r="99" spans="1:9" ht="32.25">
      <c r="A99" s="63" t="s">
        <v>43</v>
      </c>
      <c r="B99" s="64">
        <v>40</v>
      </c>
      <c r="C99" s="65">
        <v>1</v>
      </c>
      <c r="D99" s="66">
        <v>13</v>
      </c>
      <c r="E99" s="67">
        <v>7951200</v>
      </c>
      <c r="F99" s="68">
        <v>0</v>
      </c>
      <c r="G99" s="69">
        <v>677</v>
      </c>
      <c r="H99" s="70">
        <v>676.8273300000001</v>
      </c>
      <c r="I99" s="71">
        <v>0.99974</v>
      </c>
    </row>
    <row r="100" spans="1:9" ht="22.5">
      <c r="A100" s="72" t="s">
        <v>22</v>
      </c>
      <c r="B100" s="73">
        <v>40</v>
      </c>
      <c r="C100" s="74">
        <v>1</v>
      </c>
      <c r="D100" s="75">
        <v>13</v>
      </c>
      <c r="E100" s="76">
        <v>7951200</v>
      </c>
      <c r="F100" s="77" t="s">
        <v>23</v>
      </c>
      <c r="G100" s="78">
        <v>677</v>
      </c>
      <c r="H100" s="79">
        <v>676.8273300000001</v>
      </c>
      <c r="I100" s="80">
        <v>0.99974</v>
      </c>
    </row>
    <row r="101" spans="1:9" ht="21.75">
      <c r="A101" s="63" t="s">
        <v>44</v>
      </c>
      <c r="B101" s="64">
        <v>40</v>
      </c>
      <c r="C101" s="65">
        <v>1</v>
      </c>
      <c r="D101" s="66">
        <v>13</v>
      </c>
      <c r="E101" s="67">
        <v>7952500</v>
      </c>
      <c r="F101" s="68">
        <v>0</v>
      </c>
      <c r="G101" s="69">
        <v>343</v>
      </c>
      <c r="H101" s="70">
        <v>249.33969999999997</v>
      </c>
      <c r="I101" s="71">
        <v>0.72694</v>
      </c>
    </row>
    <row r="102" spans="1:9" ht="12.75">
      <c r="A102" s="72" t="s">
        <v>18</v>
      </c>
      <c r="B102" s="73">
        <v>40</v>
      </c>
      <c r="C102" s="74">
        <v>1</v>
      </c>
      <c r="D102" s="75">
        <v>13</v>
      </c>
      <c r="E102" s="76">
        <v>7952500</v>
      </c>
      <c r="F102" s="77" t="s">
        <v>19</v>
      </c>
      <c r="G102" s="78">
        <v>12</v>
      </c>
      <c r="H102" s="79">
        <v>12</v>
      </c>
      <c r="I102" s="80">
        <v>1</v>
      </c>
    </row>
    <row r="103" spans="1:9" ht="22.5">
      <c r="A103" s="72" t="s">
        <v>22</v>
      </c>
      <c r="B103" s="73">
        <v>40</v>
      </c>
      <c r="C103" s="74">
        <v>1</v>
      </c>
      <c r="D103" s="75">
        <v>13</v>
      </c>
      <c r="E103" s="76">
        <v>7952500</v>
      </c>
      <c r="F103" s="77" t="s">
        <v>23</v>
      </c>
      <c r="G103" s="78">
        <v>331</v>
      </c>
      <c r="H103" s="79">
        <v>237.33969999999997</v>
      </c>
      <c r="I103" s="80">
        <v>0.71704</v>
      </c>
    </row>
    <row r="104" spans="1:9" ht="12.75">
      <c r="A104" s="36" t="s">
        <v>53</v>
      </c>
      <c r="B104" s="37">
        <v>40</v>
      </c>
      <c r="C104" s="38">
        <v>3</v>
      </c>
      <c r="D104" s="39">
        <v>0</v>
      </c>
      <c r="E104" s="40">
        <v>0</v>
      </c>
      <c r="F104" s="41">
        <v>0</v>
      </c>
      <c r="G104" s="42">
        <v>7502.4</v>
      </c>
      <c r="H104" s="43">
        <v>7104.46097</v>
      </c>
      <c r="I104" s="44">
        <v>0.94696</v>
      </c>
    </row>
    <row r="105" spans="1:9" ht="12.75">
      <c r="A105" s="45" t="s">
        <v>54</v>
      </c>
      <c r="B105" s="46">
        <v>40</v>
      </c>
      <c r="C105" s="47">
        <v>3</v>
      </c>
      <c r="D105" s="48">
        <v>4</v>
      </c>
      <c r="E105" s="49">
        <v>0</v>
      </c>
      <c r="F105" s="50">
        <v>0</v>
      </c>
      <c r="G105" s="51">
        <v>5629.3</v>
      </c>
      <c r="H105" s="52">
        <v>5627.00617</v>
      </c>
      <c r="I105" s="53">
        <v>0.99959</v>
      </c>
    </row>
    <row r="106" spans="1:9" ht="12.75">
      <c r="A106" s="54" t="s">
        <v>46</v>
      </c>
      <c r="B106" s="55">
        <v>40</v>
      </c>
      <c r="C106" s="56">
        <v>3</v>
      </c>
      <c r="D106" s="57">
        <v>4</v>
      </c>
      <c r="E106" s="58">
        <v>10000</v>
      </c>
      <c r="F106" s="59">
        <v>0</v>
      </c>
      <c r="G106" s="60">
        <v>5629.3</v>
      </c>
      <c r="H106" s="61">
        <v>5627.00617</v>
      </c>
      <c r="I106" s="62">
        <v>0.99959</v>
      </c>
    </row>
    <row r="107" spans="1:9" ht="32.25">
      <c r="A107" s="63" t="s">
        <v>48</v>
      </c>
      <c r="B107" s="64">
        <v>40</v>
      </c>
      <c r="C107" s="65">
        <v>3</v>
      </c>
      <c r="D107" s="66">
        <v>4</v>
      </c>
      <c r="E107" s="67">
        <v>13801</v>
      </c>
      <c r="F107" s="68">
        <v>0</v>
      </c>
      <c r="G107" s="69">
        <v>4287</v>
      </c>
      <c r="H107" s="70">
        <v>4286.546</v>
      </c>
      <c r="I107" s="71">
        <v>0.99989</v>
      </c>
    </row>
    <row r="108" spans="1:9" ht="12.75">
      <c r="A108" s="72" t="s">
        <v>14</v>
      </c>
      <c r="B108" s="73">
        <v>40</v>
      </c>
      <c r="C108" s="74">
        <v>3</v>
      </c>
      <c r="D108" s="75">
        <v>4</v>
      </c>
      <c r="E108" s="76">
        <v>13801</v>
      </c>
      <c r="F108" s="77" t="s">
        <v>15</v>
      </c>
      <c r="G108" s="78">
        <v>3979.1</v>
      </c>
      <c r="H108" s="79">
        <v>3978.98479</v>
      </c>
      <c r="I108" s="80">
        <v>0.99997</v>
      </c>
    </row>
    <row r="109" spans="1:9" ht="22.5">
      <c r="A109" s="72" t="s">
        <v>20</v>
      </c>
      <c r="B109" s="73">
        <v>40</v>
      </c>
      <c r="C109" s="74">
        <v>3</v>
      </c>
      <c r="D109" s="75">
        <v>4</v>
      </c>
      <c r="E109" s="76">
        <v>13801</v>
      </c>
      <c r="F109" s="77" t="s">
        <v>21</v>
      </c>
      <c r="G109" s="78">
        <v>15.5</v>
      </c>
      <c r="H109" s="79">
        <v>15.45</v>
      </c>
      <c r="I109" s="80">
        <v>0.99677</v>
      </c>
    </row>
    <row r="110" spans="1:9" ht="22.5">
      <c r="A110" s="72" t="s">
        <v>22</v>
      </c>
      <c r="B110" s="73">
        <v>40</v>
      </c>
      <c r="C110" s="74">
        <v>3</v>
      </c>
      <c r="D110" s="75">
        <v>4</v>
      </c>
      <c r="E110" s="76">
        <v>13801</v>
      </c>
      <c r="F110" s="77" t="s">
        <v>23</v>
      </c>
      <c r="G110" s="78">
        <v>292.4</v>
      </c>
      <c r="H110" s="79">
        <v>292.11120999999997</v>
      </c>
      <c r="I110" s="80">
        <v>0.99901</v>
      </c>
    </row>
    <row r="111" spans="1:9" ht="32.25">
      <c r="A111" s="63" t="s">
        <v>49</v>
      </c>
      <c r="B111" s="64">
        <v>40</v>
      </c>
      <c r="C111" s="65">
        <v>3</v>
      </c>
      <c r="D111" s="66">
        <v>4</v>
      </c>
      <c r="E111" s="67">
        <v>13802</v>
      </c>
      <c r="F111" s="68">
        <v>0</v>
      </c>
      <c r="G111" s="69">
        <v>1342.3</v>
      </c>
      <c r="H111" s="70">
        <v>1340.4601699999998</v>
      </c>
      <c r="I111" s="71">
        <v>0.99863</v>
      </c>
    </row>
    <row r="112" spans="1:9" ht="12.75">
      <c r="A112" s="72" t="s">
        <v>18</v>
      </c>
      <c r="B112" s="73">
        <v>40</v>
      </c>
      <c r="C112" s="74">
        <v>3</v>
      </c>
      <c r="D112" s="75">
        <v>4</v>
      </c>
      <c r="E112" s="76">
        <v>13802</v>
      </c>
      <c r="F112" s="77" t="s">
        <v>19</v>
      </c>
      <c r="G112" s="78">
        <v>88.8</v>
      </c>
      <c r="H112" s="79">
        <v>88.1906</v>
      </c>
      <c r="I112" s="80">
        <v>0.99314</v>
      </c>
    </row>
    <row r="113" spans="1:9" ht="22.5">
      <c r="A113" s="72" t="s">
        <v>20</v>
      </c>
      <c r="B113" s="73">
        <v>40</v>
      </c>
      <c r="C113" s="74">
        <v>3</v>
      </c>
      <c r="D113" s="75">
        <v>4</v>
      </c>
      <c r="E113" s="76">
        <v>13802</v>
      </c>
      <c r="F113" s="77" t="s">
        <v>21</v>
      </c>
      <c r="G113" s="78">
        <v>93</v>
      </c>
      <c r="H113" s="79">
        <v>92.56884</v>
      </c>
      <c r="I113" s="80">
        <v>0.99536</v>
      </c>
    </row>
    <row r="114" spans="1:9" ht="22.5">
      <c r="A114" s="72" t="s">
        <v>22</v>
      </c>
      <c r="B114" s="73">
        <v>40</v>
      </c>
      <c r="C114" s="74">
        <v>3</v>
      </c>
      <c r="D114" s="75">
        <v>4</v>
      </c>
      <c r="E114" s="76">
        <v>13802</v>
      </c>
      <c r="F114" s="77" t="s">
        <v>23</v>
      </c>
      <c r="G114" s="78">
        <v>1160.5</v>
      </c>
      <c r="H114" s="79">
        <v>1159.70073</v>
      </c>
      <c r="I114" s="80">
        <v>0.99931</v>
      </c>
    </row>
    <row r="115" spans="1:9" ht="36">
      <c r="A115" s="45" t="s">
        <v>55</v>
      </c>
      <c r="B115" s="46">
        <v>40</v>
      </c>
      <c r="C115" s="47">
        <v>3</v>
      </c>
      <c r="D115" s="48">
        <v>9</v>
      </c>
      <c r="E115" s="49">
        <v>0</v>
      </c>
      <c r="F115" s="50">
        <v>0</v>
      </c>
      <c r="G115" s="51">
        <v>1018</v>
      </c>
      <c r="H115" s="52">
        <v>651.0693</v>
      </c>
      <c r="I115" s="53">
        <v>0.63956</v>
      </c>
    </row>
    <row r="116" spans="1:9" ht="12.75">
      <c r="A116" s="54" t="s">
        <v>36</v>
      </c>
      <c r="B116" s="55">
        <v>40</v>
      </c>
      <c r="C116" s="56">
        <v>3</v>
      </c>
      <c r="D116" s="57">
        <v>9</v>
      </c>
      <c r="E116" s="58">
        <v>7950000</v>
      </c>
      <c r="F116" s="59">
        <v>0</v>
      </c>
      <c r="G116" s="60">
        <v>1018</v>
      </c>
      <c r="H116" s="61">
        <v>651.0693</v>
      </c>
      <c r="I116" s="62">
        <v>0.63956</v>
      </c>
    </row>
    <row r="117" spans="1:9" ht="42.75">
      <c r="A117" s="63" t="s">
        <v>57</v>
      </c>
      <c r="B117" s="64">
        <v>40</v>
      </c>
      <c r="C117" s="65">
        <v>3</v>
      </c>
      <c r="D117" s="66">
        <v>9</v>
      </c>
      <c r="E117" s="67">
        <v>7952300</v>
      </c>
      <c r="F117" s="68">
        <v>0</v>
      </c>
      <c r="G117" s="69">
        <v>1018</v>
      </c>
      <c r="H117" s="70">
        <v>651.0693</v>
      </c>
      <c r="I117" s="71">
        <v>0.63956</v>
      </c>
    </row>
    <row r="118" spans="1:9" ht="22.5">
      <c r="A118" s="72" t="s">
        <v>22</v>
      </c>
      <c r="B118" s="73">
        <v>40</v>
      </c>
      <c r="C118" s="74">
        <v>3</v>
      </c>
      <c r="D118" s="75">
        <v>9</v>
      </c>
      <c r="E118" s="76">
        <v>7952300</v>
      </c>
      <c r="F118" s="77" t="s">
        <v>23</v>
      </c>
      <c r="G118" s="78">
        <v>1018</v>
      </c>
      <c r="H118" s="79">
        <v>651.0693</v>
      </c>
      <c r="I118" s="80">
        <v>0.63956</v>
      </c>
    </row>
    <row r="119" spans="1:9" ht="24">
      <c r="A119" s="45" t="s">
        <v>58</v>
      </c>
      <c r="B119" s="46">
        <v>40</v>
      </c>
      <c r="C119" s="47">
        <v>3</v>
      </c>
      <c r="D119" s="48">
        <v>14</v>
      </c>
      <c r="E119" s="49">
        <v>0</v>
      </c>
      <c r="F119" s="50">
        <v>0</v>
      </c>
      <c r="G119" s="51">
        <v>855.1</v>
      </c>
      <c r="H119" s="52">
        <v>826.38</v>
      </c>
      <c r="I119" s="53">
        <v>0.96642</v>
      </c>
    </row>
    <row r="120" spans="1:9" ht="12.75">
      <c r="A120" s="54" t="s">
        <v>34</v>
      </c>
      <c r="B120" s="55">
        <v>40</v>
      </c>
      <c r="C120" s="56">
        <v>3</v>
      </c>
      <c r="D120" s="57">
        <v>14</v>
      </c>
      <c r="E120" s="58">
        <v>5220000</v>
      </c>
      <c r="F120" s="59">
        <v>0</v>
      </c>
      <c r="G120" s="60">
        <v>90</v>
      </c>
      <c r="H120" s="61">
        <v>90</v>
      </c>
      <c r="I120" s="62">
        <v>1</v>
      </c>
    </row>
    <row r="121" spans="1:9" ht="21.75">
      <c r="A121" s="63" t="s">
        <v>59</v>
      </c>
      <c r="B121" s="64">
        <v>40</v>
      </c>
      <c r="C121" s="65">
        <v>3</v>
      </c>
      <c r="D121" s="66">
        <v>14</v>
      </c>
      <c r="E121" s="67">
        <v>5222501</v>
      </c>
      <c r="F121" s="68">
        <v>0</v>
      </c>
      <c r="G121" s="69">
        <v>90</v>
      </c>
      <c r="H121" s="70">
        <v>90</v>
      </c>
      <c r="I121" s="71">
        <v>1</v>
      </c>
    </row>
    <row r="122" spans="1:9" ht="22.5">
      <c r="A122" s="72" t="s">
        <v>22</v>
      </c>
      <c r="B122" s="73">
        <v>40</v>
      </c>
      <c r="C122" s="74">
        <v>3</v>
      </c>
      <c r="D122" s="75">
        <v>14</v>
      </c>
      <c r="E122" s="76">
        <v>5222501</v>
      </c>
      <c r="F122" s="77" t="s">
        <v>23</v>
      </c>
      <c r="G122" s="78">
        <v>90</v>
      </c>
      <c r="H122" s="79">
        <v>90</v>
      </c>
      <c r="I122" s="80">
        <v>1</v>
      </c>
    </row>
    <row r="123" spans="1:9" ht="12.75">
      <c r="A123" s="54" t="s">
        <v>36</v>
      </c>
      <c r="B123" s="55">
        <v>40</v>
      </c>
      <c r="C123" s="56">
        <v>3</v>
      </c>
      <c r="D123" s="57">
        <v>14</v>
      </c>
      <c r="E123" s="58">
        <v>7950000</v>
      </c>
      <c r="F123" s="59">
        <v>0</v>
      </c>
      <c r="G123" s="60">
        <v>765.1</v>
      </c>
      <c r="H123" s="61">
        <v>736.38</v>
      </c>
      <c r="I123" s="62">
        <v>0.96247</v>
      </c>
    </row>
    <row r="124" spans="1:9" ht="32.25">
      <c r="A124" s="63" t="s">
        <v>60</v>
      </c>
      <c r="B124" s="64">
        <v>40</v>
      </c>
      <c r="C124" s="65">
        <v>3</v>
      </c>
      <c r="D124" s="66">
        <v>14</v>
      </c>
      <c r="E124" s="67">
        <v>7950200</v>
      </c>
      <c r="F124" s="68">
        <v>0</v>
      </c>
      <c r="G124" s="69">
        <v>765.1</v>
      </c>
      <c r="H124" s="70">
        <v>736.38</v>
      </c>
      <c r="I124" s="71">
        <v>0.96247</v>
      </c>
    </row>
    <row r="125" spans="1:9" ht="22.5">
      <c r="A125" s="72" t="s">
        <v>22</v>
      </c>
      <c r="B125" s="73">
        <v>40</v>
      </c>
      <c r="C125" s="74">
        <v>3</v>
      </c>
      <c r="D125" s="75">
        <v>14</v>
      </c>
      <c r="E125" s="76">
        <v>7950200</v>
      </c>
      <c r="F125" s="77" t="s">
        <v>23</v>
      </c>
      <c r="G125" s="78">
        <v>765.1</v>
      </c>
      <c r="H125" s="79">
        <v>736.38</v>
      </c>
      <c r="I125" s="80">
        <v>0.96247</v>
      </c>
    </row>
    <row r="126" spans="1:9" ht="12.75">
      <c r="A126" s="36" t="s">
        <v>31</v>
      </c>
      <c r="B126" s="37">
        <v>40</v>
      </c>
      <c r="C126" s="38">
        <v>4</v>
      </c>
      <c r="D126" s="39">
        <v>0</v>
      </c>
      <c r="E126" s="40">
        <v>0</v>
      </c>
      <c r="F126" s="41">
        <v>0</v>
      </c>
      <c r="G126" s="42">
        <v>175855.707</v>
      </c>
      <c r="H126" s="43">
        <v>173173.89272999996</v>
      </c>
      <c r="I126" s="44">
        <v>0.98475</v>
      </c>
    </row>
    <row r="127" spans="1:9" ht="12.75">
      <c r="A127" s="45" t="s">
        <v>61</v>
      </c>
      <c r="B127" s="46">
        <v>40</v>
      </c>
      <c r="C127" s="47">
        <v>4</v>
      </c>
      <c r="D127" s="48">
        <v>1</v>
      </c>
      <c r="E127" s="49">
        <v>0</v>
      </c>
      <c r="F127" s="50">
        <v>0</v>
      </c>
      <c r="G127" s="51">
        <v>266.91</v>
      </c>
      <c r="H127" s="52">
        <v>249.6753</v>
      </c>
      <c r="I127" s="53">
        <v>0.93543</v>
      </c>
    </row>
    <row r="128" spans="1:9" ht="12.75">
      <c r="A128" s="54" t="s">
        <v>34</v>
      </c>
      <c r="B128" s="55">
        <v>40</v>
      </c>
      <c r="C128" s="56">
        <v>4</v>
      </c>
      <c r="D128" s="57">
        <v>1</v>
      </c>
      <c r="E128" s="58">
        <v>5220000</v>
      </c>
      <c r="F128" s="59">
        <v>0</v>
      </c>
      <c r="G128" s="60">
        <v>266.91</v>
      </c>
      <c r="H128" s="61">
        <v>249.6753</v>
      </c>
      <c r="I128" s="62">
        <v>0.93543</v>
      </c>
    </row>
    <row r="129" spans="1:9" ht="12.75">
      <c r="A129" s="63" t="s">
        <v>62</v>
      </c>
      <c r="B129" s="64">
        <v>40</v>
      </c>
      <c r="C129" s="65">
        <v>4</v>
      </c>
      <c r="D129" s="66">
        <v>1</v>
      </c>
      <c r="E129" s="67">
        <v>5224500</v>
      </c>
      <c r="F129" s="68">
        <v>0</v>
      </c>
      <c r="G129" s="69">
        <v>266.91</v>
      </c>
      <c r="H129" s="70">
        <v>249.6753</v>
      </c>
      <c r="I129" s="71">
        <v>0.93543</v>
      </c>
    </row>
    <row r="130" spans="1:9" ht="12.75">
      <c r="A130" s="72" t="s">
        <v>14</v>
      </c>
      <c r="B130" s="73">
        <v>40</v>
      </c>
      <c r="C130" s="74">
        <v>4</v>
      </c>
      <c r="D130" s="75">
        <v>1</v>
      </c>
      <c r="E130" s="76">
        <v>5224500</v>
      </c>
      <c r="F130" s="77" t="s">
        <v>63</v>
      </c>
      <c r="G130" s="78">
        <v>266.91</v>
      </c>
      <c r="H130" s="79">
        <v>249.6753</v>
      </c>
      <c r="I130" s="80">
        <v>0.93543</v>
      </c>
    </row>
    <row r="131" spans="1:9" ht="12.75">
      <c r="A131" s="45" t="s">
        <v>66</v>
      </c>
      <c r="B131" s="46">
        <v>40</v>
      </c>
      <c r="C131" s="47">
        <v>4</v>
      </c>
      <c r="D131" s="48">
        <v>8</v>
      </c>
      <c r="E131" s="49">
        <v>0</v>
      </c>
      <c r="F131" s="50">
        <v>0</v>
      </c>
      <c r="G131" s="51">
        <v>26283.1</v>
      </c>
      <c r="H131" s="52">
        <v>26282.76587</v>
      </c>
      <c r="I131" s="53">
        <v>0.99999</v>
      </c>
    </row>
    <row r="132" spans="1:9" ht="12.75">
      <c r="A132" s="54" t="s">
        <v>67</v>
      </c>
      <c r="B132" s="55">
        <v>40</v>
      </c>
      <c r="C132" s="56">
        <v>4</v>
      </c>
      <c r="D132" s="57">
        <v>8</v>
      </c>
      <c r="E132" s="58">
        <v>3030000</v>
      </c>
      <c r="F132" s="59">
        <v>0</v>
      </c>
      <c r="G132" s="60">
        <v>26283.1</v>
      </c>
      <c r="H132" s="61">
        <v>26282.76587</v>
      </c>
      <c r="I132" s="62">
        <v>0.99999</v>
      </c>
    </row>
    <row r="133" spans="1:9" ht="12.75">
      <c r="A133" s="63" t="s">
        <v>68</v>
      </c>
      <c r="B133" s="64">
        <v>40</v>
      </c>
      <c r="C133" s="65">
        <v>4</v>
      </c>
      <c r="D133" s="66">
        <v>8</v>
      </c>
      <c r="E133" s="67">
        <v>3030200</v>
      </c>
      <c r="F133" s="68">
        <v>0</v>
      </c>
      <c r="G133" s="69">
        <v>26283.1</v>
      </c>
      <c r="H133" s="70">
        <v>26282.76587</v>
      </c>
      <c r="I133" s="71">
        <v>0.99999</v>
      </c>
    </row>
    <row r="134" spans="1:9" ht="12.75">
      <c r="A134" s="72" t="s">
        <v>69</v>
      </c>
      <c r="B134" s="73">
        <v>40</v>
      </c>
      <c r="C134" s="74">
        <v>4</v>
      </c>
      <c r="D134" s="75">
        <v>8</v>
      </c>
      <c r="E134" s="76">
        <v>3030200</v>
      </c>
      <c r="F134" s="77" t="s">
        <v>70</v>
      </c>
      <c r="G134" s="78">
        <v>26283.1</v>
      </c>
      <c r="H134" s="79">
        <v>26282.76587</v>
      </c>
      <c r="I134" s="80">
        <v>0.99999</v>
      </c>
    </row>
    <row r="135" spans="1:9" ht="12.75">
      <c r="A135" s="45" t="s">
        <v>71</v>
      </c>
      <c r="B135" s="46">
        <v>40</v>
      </c>
      <c r="C135" s="47">
        <v>4</v>
      </c>
      <c r="D135" s="48">
        <v>9</v>
      </c>
      <c r="E135" s="49">
        <v>0</v>
      </c>
      <c r="F135" s="50">
        <v>0</v>
      </c>
      <c r="G135" s="51">
        <v>108927.1</v>
      </c>
      <c r="H135" s="52">
        <v>108487.24139</v>
      </c>
      <c r="I135" s="53">
        <v>0.99596</v>
      </c>
    </row>
    <row r="136" spans="1:9" ht="12.75">
      <c r="A136" s="54" t="s">
        <v>34</v>
      </c>
      <c r="B136" s="55">
        <v>40</v>
      </c>
      <c r="C136" s="56">
        <v>4</v>
      </c>
      <c r="D136" s="57">
        <v>9</v>
      </c>
      <c r="E136" s="58">
        <v>5220000</v>
      </c>
      <c r="F136" s="59">
        <v>0</v>
      </c>
      <c r="G136" s="60">
        <v>53537.25</v>
      </c>
      <c r="H136" s="61">
        <v>53398.85724</v>
      </c>
      <c r="I136" s="62">
        <v>0.99742</v>
      </c>
    </row>
    <row r="137" spans="1:9" ht="12.75">
      <c r="A137" s="63" t="s">
        <v>72</v>
      </c>
      <c r="B137" s="64">
        <v>40</v>
      </c>
      <c r="C137" s="65">
        <v>4</v>
      </c>
      <c r="D137" s="66">
        <v>9</v>
      </c>
      <c r="E137" s="67">
        <v>5226105</v>
      </c>
      <c r="F137" s="68">
        <v>0</v>
      </c>
      <c r="G137" s="69">
        <v>46509.6</v>
      </c>
      <c r="H137" s="70">
        <v>46426.393729999996</v>
      </c>
      <c r="I137" s="71">
        <v>0.99821</v>
      </c>
    </row>
    <row r="138" spans="1:9" ht="33.75">
      <c r="A138" s="72" t="s">
        <v>73</v>
      </c>
      <c r="B138" s="73">
        <v>40</v>
      </c>
      <c r="C138" s="74">
        <v>4</v>
      </c>
      <c r="D138" s="75">
        <v>9</v>
      </c>
      <c r="E138" s="76">
        <v>5226105</v>
      </c>
      <c r="F138" s="77" t="s">
        <v>74</v>
      </c>
      <c r="G138" s="78">
        <v>46509.6</v>
      </c>
      <c r="H138" s="79">
        <v>46426.393729999996</v>
      </c>
      <c r="I138" s="80">
        <v>0.99821</v>
      </c>
    </row>
    <row r="139" spans="1:9" ht="21.75">
      <c r="A139" s="63" t="s">
        <v>75</v>
      </c>
      <c r="B139" s="64">
        <v>40</v>
      </c>
      <c r="C139" s="65">
        <v>4</v>
      </c>
      <c r="D139" s="66">
        <v>9</v>
      </c>
      <c r="E139" s="67">
        <v>5227000</v>
      </c>
      <c r="F139" s="68">
        <v>0</v>
      </c>
      <c r="G139" s="69">
        <v>7027.65</v>
      </c>
      <c r="H139" s="70">
        <v>6972.46351</v>
      </c>
      <c r="I139" s="71">
        <v>0.99215</v>
      </c>
    </row>
    <row r="140" spans="1:9" ht="12.75">
      <c r="A140" s="72" t="s">
        <v>69</v>
      </c>
      <c r="B140" s="73">
        <v>40</v>
      </c>
      <c r="C140" s="74">
        <v>4</v>
      </c>
      <c r="D140" s="75">
        <v>9</v>
      </c>
      <c r="E140" s="76">
        <v>5227000</v>
      </c>
      <c r="F140" s="77" t="s">
        <v>70</v>
      </c>
      <c r="G140" s="78">
        <v>7027.65</v>
      </c>
      <c r="H140" s="79">
        <v>6972.46351</v>
      </c>
      <c r="I140" s="80">
        <v>0.99215</v>
      </c>
    </row>
    <row r="141" spans="1:9" ht="12.75">
      <c r="A141" s="54" t="s">
        <v>36</v>
      </c>
      <c r="B141" s="55">
        <v>40</v>
      </c>
      <c r="C141" s="56">
        <v>4</v>
      </c>
      <c r="D141" s="57">
        <v>9</v>
      </c>
      <c r="E141" s="58">
        <v>7950000</v>
      </c>
      <c r="F141" s="59">
        <v>0</v>
      </c>
      <c r="G141" s="60">
        <v>55389.85</v>
      </c>
      <c r="H141" s="61">
        <v>55088.384150000005</v>
      </c>
      <c r="I141" s="62">
        <v>0.99456</v>
      </c>
    </row>
    <row r="142" spans="1:9" ht="42.75">
      <c r="A142" s="63" t="s">
        <v>76</v>
      </c>
      <c r="B142" s="64">
        <v>40</v>
      </c>
      <c r="C142" s="65">
        <v>4</v>
      </c>
      <c r="D142" s="66">
        <v>9</v>
      </c>
      <c r="E142" s="67">
        <v>7950400</v>
      </c>
      <c r="F142" s="68">
        <v>0</v>
      </c>
      <c r="G142" s="69">
        <v>54609</v>
      </c>
      <c r="H142" s="70">
        <v>54313.665980000005</v>
      </c>
      <c r="I142" s="71">
        <v>0.99459</v>
      </c>
    </row>
    <row r="143" spans="1:9" ht="33.75">
      <c r="A143" s="72" t="s">
        <v>73</v>
      </c>
      <c r="B143" s="73">
        <v>40</v>
      </c>
      <c r="C143" s="74">
        <v>4</v>
      </c>
      <c r="D143" s="75">
        <v>9</v>
      </c>
      <c r="E143" s="76">
        <v>7950400</v>
      </c>
      <c r="F143" s="77" t="s">
        <v>74</v>
      </c>
      <c r="G143" s="78">
        <v>4326.2</v>
      </c>
      <c r="H143" s="79">
        <v>4154.404560000001</v>
      </c>
      <c r="I143" s="80">
        <v>0.96029</v>
      </c>
    </row>
    <row r="144" spans="1:9" ht="12.75">
      <c r="A144" s="72" t="s">
        <v>69</v>
      </c>
      <c r="B144" s="73">
        <v>40</v>
      </c>
      <c r="C144" s="74">
        <v>4</v>
      </c>
      <c r="D144" s="75">
        <v>9</v>
      </c>
      <c r="E144" s="76">
        <v>7950400</v>
      </c>
      <c r="F144" s="77" t="s">
        <v>70</v>
      </c>
      <c r="G144" s="78">
        <v>50282.8</v>
      </c>
      <c r="H144" s="79">
        <v>50159.26142</v>
      </c>
      <c r="I144" s="80">
        <v>0.99754</v>
      </c>
    </row>
    <row r="145" spans="1:9" ht="32.25">
      <c r="A145" s="63" t="s">
        <v>77</v>
      </c>
      <c r="B145" s="64">
        <v>40</v>
      </c>
      <c r="C145" s="65">
        <v>4</v>
      </c>
      <c r="D145" s="66">
        <v>9</v>
      </c>
      <c r="E145" s="67">
        <v>7950700</v>
      </c>
      <c r="F145" s="68">
        <v>0</v>
      </c>
      <c r="G145" s="69">
        <v>780.85</v>
      </c>
      <c r="H145" s="70">
        <v>774.71817</v>
      </c>
      <c r="I145" s="71">
        <v>0.99215</v>
      </c>
    </row>
    <row r="146" spans="1:9" ht="12.75">
      <c r="A146" s="72" t="s">
        <v>69</v>
      </c>
      <c r="B146" s="73">
        <v>40</v>
      </c>
      <c r="C146" s="74">
        <v>4</v>
      </c>
      <c r="D146" s="75">
        <v>9</v>
      </c>
      <c r="E146" s="76">
        <v>7950700</v>
      </c>
      <c r="F146" s="77" t="s">
        <v>70</v>
      </c>
      <c r="G146" s="78">
        <v>780.85</v>
      </c>
      <c r="H146" s="79">
        <v>774.71817</v>
      </c>
      <c r="I146" s="80">
        <v>0.99215</v>
      </c>
    </row>
    <row r="147" spans="1:9" ht="12.75">
      <c r="A147" s="45" t="s">
        <v>78</v>
      </c>
      <c r="B147" s="46">
        <v>40</v>
      </c>
      <c r="C147" s="47">
        <v>4</v>
      </c>
      <c r="D147" s="48">
        <v>10</v>
      </c>
      <c r="E147" s="49">
        <v>0</v>
      </c>
      <c r="F147" s="50">
        <v>0</v>
      </c>
      <c r="G147" s="51">
        <v>1371</v>
      </c>
      <c r="H147" s="52">
        <v>1341.742</v>
      </c>
      <c r="I147" s="53">
        <v>0.97866</v>
      </c>
    </row>
    <row r="148" spans="1:9" ht="12.75">
      <c r="A148" s="54" t="s">
        <v>36</v>
      </c>
      <c r="B148" s="55">
        <v>40</v>
      </c>
      <c r="C148" s="56">
        <v>4</v>
      </c>
      <c r="D148" s="57">
        <v>10</v>
      </c>
      <c r="E148" s="58">
        <v>7950000</v>
      </c>
      <c r="F148" s="59">
        <v>0</v>
      </c>
      <c r="G148" s="60">
        <v>1371</v>
      </c>
      <c r="H148" s="61">
        <v>1341.742</v>
      </c>
      <c r="I148" s="62">
        <v>0.97866</v>
      </c>
    </row>
    <row r="149" spans="1:9" ht="21.75">
      <c r="A149" s="63" t="s">
        <v>79</v>
      </c>
      <c r="B149" s="64">
        <v>40</v>
      </c>
      <c r="C149" s="65">
        <v>4</v>
      </c>
      <c r="D149" s="66">
        <v>10</v>
      </c>
      <c r="E149" s="67">
        <v>7950100</v>
      </c>
      <c r="F149" s="68">
        <v>0</v>
      </c>
      <c r="G149" s="69">
        <v>1371</v>
      </c>
      <c r="H149" s="70">
        <v>1341.742</v>
      </c>
      <c r="I149" s="71">
        <v>0.97866</v>
      </c>
    </row>
    <row r="150" spans="1:9" ht="22.5">
      <c r="A150" s="72" t="s">
        <v>20</v>
      </c>
      <c r="B150" s="73">
        <v>40</v>
      </c>
      <c r="C150" s="74">
        <v>4</v>
      </c>
      <c r="D150" s="75">
        <v>10</v>
      </c>
      <c r="E150" s="76">
        <v>7950100</v>
      </c>
      <c r="F150" s="77" t="s">
        <v>21</v>
      </c>
      <c r="G150" s="78">
        <v>1371</v>
      </c>
      <c r="H150" s="79">
        <v>1341.742</v>
      </c>
      <c r="I150" s="80">
        <v>0.97866</v>
      </c>
    </row>
    <row r="151" spans="1:9" ht="12.75">
      <c r="A151" s="45" t="s">
        <v>32</v>
      </c>
      <c r="B151" s="46">
        <v>40</v>
      </c>
      <c r="C151" s="47">
        <v>4</v>
      </c>
      <c r="D151" s="48">
        <v>12</v>
      </c>
      <c r="E151" s="49">
        <v>0</v>
      </c>
      <c r="F151" s="50">
        <v>0</v>
      </c>
      <c r="G151" s="51">
        <v>39007.597</v>
      </c>
      <c r="H151" s="52">
        <v>36812.46817</v>
      </c>
      <c r="I151" s="53">
        <v>0.94373</v>
      </c>
    </row>
    <row r="152" spans="1:9" ht="36">
      <c r="A152" s="54" t="s">
        <v>12</v>
      </c>
      <c r="B152" s="55">
        <v>40</v>
      </c>
      <c r="C152" s="56">
        <v>4</v>
      </c>
      <c r="D152" s="57">
        <v>12</v>
      </c>
      <c r="E152" s="58">
        <v>20000</v>
      </c>
      <c r="F152" s="59">
        <v>0</v>
      </c>
      <c r="G152" s="60">
        <v>3177.1</v>
      </c>
      <c r="H152" s="61">
        <v>2110.3531800000005</v>
      </c>
      <c r="I152" s="62">
        <v>0.66424</v>
      </c>
    </row>
    <row r="153" spans="1:9" ht="12.75">
      <c r="A153" s="63" t="s">
        <v>16</v>
      </c>
      <c r="B153" s="64">
        <v>40</v>
      </c>
      <c r="C153" s="65">
        <v>4</v>
      </c>
      <c r="D153" s="66">
        <v>12</v>
      </c>
      <c r="E153" s="67">
        <v>20400</v>
      </c>
      <c r="F153" s="68">
        <v>0</v>
      </c>
      <c r="G153" s="69">
        <v>3177.1</v>
      </c>
      <c r="H153" s="70">
        <v>2110.3531800000005</v>
      </c>
      <c r="I153" s="71">
        <v>0.66424</v>
      </c>
    </row>
    <row r="154" spans="1:9" ht="12.75">
      <c r="A154" s="72" t="s">
        <v>14</v>
      </c>
      <c r="B154" s="73">
        <v>40</v>
      </c>
      <c r="C154" s="74">
        <v>4</v>
      </c>
      <c r="D154" s="75">
        <v>12</v>
      </c>
      <c r="E154" s="76">
        <v>20400</v>
      </c>
      <c r="F154" s="77" t="s">
        <v>15</v>
      </c>
      <c r="G154" s="78">
        <v>2267</v>
      </c>
      <c r="H154" s="79">
        <v>1691.5372600000003</v>
      </c>
      <c r="I154" s="80">
        <v>0.74616</v>
      </c>
    </row>
    <row r="155" spans="1:9" ht="12.75">
      <c r="A155" s="72" t="s">
        <v>18</v>
      </c>
      <c r="B155" s="73">
        <v>40</v>
      </c>
      <c r="C155" s="74">
        <v>4</v>
      </c>
      <c r="D155" s="75">
        <v>12</v>
      </c>
      <c r="E155" s="76">
        <v>20400</v>
      </c>
      <c r="F155" s="77" t="s">
        <v>19</v>
      </c>
      <c r="G155" s="78">
        <v>111</v>
      </c>
      <c r="H155" s="79">
        <v>80.6526</v>
      </c>
      <c r="I155" s="80">
        <v>0.7266</v>
      </c>
    </row>
    <row r="156" spans="1:9" ht="22.5">
      <c r="A156" s="72" t="s">
        <v>20</v>
      </c>
      <c r="B156" s="73">
        <v>40</v>
      </c>
      <c r="C156" s="74">
        <v>4</v>
      </c>
      <c r="D156" s="75">
        <v>12</v>
      </c>
      <c r="E156" s="76">
        <v>20400</v>
      </c>
      <c r="F156" s="77" t="s">
        <v>21</v>
      </c>
      <c r="G156" s="78">
        <v>262</v>
      </c>
      <c r="H156" s="79">
        <v>171.058</v>
      </c>
      <c r="I156" s="80">
        <v>0.65289</v>
      </c>
    </row>
    <row r="157" spans="1:9" ht="22.5">
      <c r="A157" s="72" t="s">
        <v>22</v>
      </c>
      <c r="B157" s="73">
        <v>40</v>
      </c>
      <c r="C157" s="74">
        <v>4</v>
      </c>
      <c r="D157" s="75">
        <v>12</v>
      </c>
      <c r="E157" s="76">
        <v>20400</v>
      </c>
      <c r="F157" s="77" t="s">
        <v>23</v>
      </c>
      <c r="G157" s="78">
        <v>537.1</v>
      </c>
      <c r="H157" s="79">
        <v>167.10532</v>
      </c>
      <c r="I157" s="80">
        <v>0.31113</v>
      </c>
    </row>
    <row r="158" spans="1:9" ht="24">
      <c r="A158" s="54" t="s">
        <v>29</v>
      </c>
      <c r="B158" s="55">
        <v>40</v>
      </c>
      <c r="C158" s="56">
        <v>4</v>
      </c>
      <c r="D158" s="57">
        <v>12</v>
      </c>
      <c r="E158" s="58">
        <v>920000</v>
      </c>
      <c r="F158" s="59">
        <v>0</v>
      </c>
      <c r="G158" s="60">
        <v>30024.5</v>
      </c>
      <c r="H158" s="61">
        <v>29937.28299</v>
      </c>
      <c r="I158" s="62">
        <v>0.9971</v>
      </c>
    </row>
    <row r="159" spans="1:9" ht="32.25">
      <c r="A159" s="63" t="s">
        <v>33</v>
      </c>
      <c r="B159" s="64">
        <v>40</v>
      </c>
      <c r="C159" s="65">
        <v>4</v>
      </c>
      <c r="D159" s="66">
        <v>12</v>
      </c>
      <c r="E159" s="67">
        <v>923400</v>
      </c>
      <c r="F159" s="68">
        <v>0</v>
      </c>
      <c r="G159" s="69">
        <v>1379.3</v>
      </c>
      <c r="H159" s="70">
        <v>1309.52715</v>
      </c>
      <c r="I159" s="71">
        <v>0.94941</v>
      </c>
    </row>
    <row r="160" spans="1:9" ht="22.5">
      <c r="A160" s="72" t="s">
        <v>22</v>
      </c>
      <c r="B160" s="73">
        <v>40</v>
      </c>
      <c r="C160" s="74">
        <v>4</v>
      </c>
      <c r="D160" s="75">
        <v>12</v>
      </c>
      <c r="E160" s="76">
        <v>923400</v>
      </c>
      <c r="F160" s="77" t="s">
        <v>23</v>
      </c>
      <c r="G160" s="78">
        <v>357.9</v>
      </c>
      <c r="H160" s="79">
        <v>296.25665000000004</v>
      </c>
      <c r="I160" s="80">
        <v>0.82776</v>
      </c>
    </row>
    <row r="161" spans="1:9" ht="12.75">
      <c r="A161" s="72" t="s">
        <v>69</v>
      </c>
      <c r="B161" s="73">
        <v>40</v>
      </c>
      <c r="C161" s="74">
        <v>4</v>
      </c>
      <c r="D161" s="75">
        <v>12</v>
      </c>
      <c r="E161" s="76">
        <v>923400</v>
      </c>
      <c r="F161" s="77" t="s">
        <v>70</v>
      </c>
      <c r="G161" s="78">
        <v>1021.4</v>
      </c>
      <c r="H161" s="79">
        <v>1013.2705</v>
      </c>
      <c r="I161" s="80">
        <v>0.99204</v>
      </c>
    </row>
    <row r="162" spans="1:9" ht="12.75">
      <c r="A162" s="63" t="s">
        <v>56</v>
      </c>
      <c r="B162" s="64">
        <v>40</v>
      </c>
      <c r="C162" s="65">
        <v>4</v>
      </c>
      <c r="D162" s="66">
        <v>12</v>
      </c>
      <c r="E162" s="67">
        <v>929900</v>
      </c>
      <c r="F162" s="68">
        <v>0</v>
      </c>
      <c r="G162" s="69">
        <v>28645.2</v>
      </c>
      <c r="H162" s="70">
        <v>28627.75584</v>
      </c>
      <c r="I162" s="71">
        <v>0.99939</v>
      </c>
    </row>
    <row r="163" spans="1:9" ht="12.75">
      <c r="A163" s="72" t="s">
        <v>14</v>
      </c>
      <c r="B163" s="73">
        <v>40</v>
      </c>
      <c r="C163" s="74">
        <v>4</v>
      </c>
      <c r="D163" s="75">
        <v>12</v>
      </c>
      <c r="E163" s="76">
        <v>929900</v>
      </c>
      <c r="F163" s="77" t="s">
        <v>15</v>
      </c>
      <c r="G163" s="78">
        <v>23796</v>
      </c>
      <c r="H163" s="79">
        <v>23782.46225</v>
      </c>
      <c r="I163" s="80">
        <v>0.99943</v>
      </c>
    </row>
    <row r="164" spans="1:9" ht="12.75">
      <c r="A164" s="72" t="s">
        <v>18</v>
      </c>
      <c r="B164" s="73">
        <v>40</v>
      </c>
      <c r="C164" s="74">
        <v>4</v>
      </c>
      <c r="D164" s="75">
        <v>12</v>
      </c>
      <c r="E164" s="76">
        <v>929900</v>
      </c>
      <c r="F164" s="77" t="s">
        <v>19</v>
      </c>
      <c r="G164" s="78">
        <v>323.8</v>
      </c>
      <c r="H164" s="79">
        <v>323.70367</v>
      </c>
      <c r="I164" s="80">
        <v>0.9997</v>
      </c>
    </row>
    <row r="165" spans="1:9" ht="22.5">
      <c r="A165" s="72" t="s">
        <v>20</v>
      </c>
      <c r="B165" s="73">
        <v>40</v>
      </c>
      <c r="C165" s="74">
        <v>4</v>
      </c>
      <c r="D165" s="75">
        <v>12</v>
      </c>
      <c r="E165" s="76">
        <v>929900</v>
      </c>
      <c r="F165" s="77" t="s">
        <v>21</v>
      </c>
      <c r="G165" s="78">
        <v>405.3</v>
      </c>
      <c r="H165" s="79">
        <v>405.068</v>
      </c>
      <c r="I165" s="80">
        <v>0.99943</v>
      </c>
    </row>
    <row r="166" spans="1:9" ht="22.5">
      <c r="A166" s="72" t="s">
        <v>22</v>
      </c>
      <c r="B166" s="73">
        <v>40</v>
      </c>
      <c r="C166" s="74">
        <v>4</v>
      </c>
      <c r="D166" s="75">
        <v>12</v>
      </c>
      <c r="E166" s="76">
        <v>929900</v>
      </c>
      <c r="F166" s="77" t="s">
        <v>23</v>
      </c>
      <c r="G166" s="78">
        <v>4001.8</v>
      </c>
      <c r="H166" s="79">
        <v>4000.28916</v>
      </c>
      <c r="I166" s="80">
        <v>0.99962</v>
      </c>
    </row>
    <row r="167" spans="1:9" ht="12.75">
      <c r="A167" s="72" t="s">
        <v>24</v>
      </c>
      <c r="B167" s="73">
        <v>40</v>
      </c>
      <c r="C167" s="74">
        <v>4</v>
      </c>
      <c r="D167" s="75">
        <v>12</v>
      </c>
      <c r="E167" s="76">
        <v>929900</v>
      </c>
      <c r="F167" s="77" t="s">
        <v>25</v>
      </c>
      <c r="G167" s="78">
        <v>118.3</v>
      </c>
      <c r="H167" s="79">
        <v>116.23276</v>
      </c>
      <c r="I167" s="80">
        <v>0.98253</v>
      </c>
    </row>
    <row r="168" spans="1:9" ht="24">
      <c r="A168" s="54" t="s">
        <v>80</v>
      </c>
      <c r="B168" s="55">
        <v>40</v>
      </c>
      <c r="C168" s="56">
        <v>4</v>
      </c>
      <c r="D168" s="57">
        <v>12</v>
      </c>
      <c r="E168" s="58">
        <v>3380000</v>
      </c>
      <c r="F168" s="59">
        <v>0</v>
      </c>
      <c r="G168" s="60">
        <v>1544.2</v>
      </c>
      <c r="H168" s="61">
        <v>514.7</v>
      </c>
      <c r="I168" s="62">
        <v>0.33331</v>
      </c>
    </row>
    <row r="169" spans="1:9" ht="21.75">
      <c r="A169" s="63" t="s">
        <v>81</v>
      </c>
      <c r="B169" s="64">
        <v>40</v>
      </c>
      <c r="C169" s="65">
        <v>4</v>
      </c>
      <c r="D169" s="66">
        <v>12</v>
      </c>
      <c r="E169" s="67">
        <v>3380000</v>
      </c>
      <c r="F169" s="68">
        <v>0</v>
      </c>
      <c r="G169" s="69">
        <v>1544.2</v>
      </c>
      <c r="H169" s="70">
        <v>514.7</v>
      </c>
      <c r="I169" s="71">
        <v>0.33331</v>
      </c>
    </row>
    <row r="170" spans="1:9" ht="22.5">
      <c r="A170" s="72" t="s">
        <v>22</v>
      </c>
      <c r="B170" s="73">
        <v>40</v>
      </c>
      <c r="C170" s="74">
        <v>4</v>
      </c>
      <c r="D170" s="75">
        <v>12</v>
      </c>
      <c r="E170" s="76">
        <v>3380000</v>
      </c>
      <c r="F170" s="77" t="s">
        <v>23</v>
      </c>
      <c r="G170" s="78">
        <v>1544.2</v>
      </c>
      <c r="H170" s="79">
        <v>514.7</v>
      </c>
      <c r="I170" s="80">
        <v>0.33331</v>
      </c>
    </row>
    <row r="171" spans="1:9" ht="12.75">
      <c r="A171" s="54" t="s">
        <v>34</v>
      </c>
      <c r="B171" s="55">
        <v>40</v>
      </c>
      <c r="C171" s="56">
        <v>4</v>
      </c>
      <c r="D171" s="57">
        <v>12</v>
      </c>
      <c r="E171" s="58">
        <v>5220000</v>
      </c>
      <c r="F171" s="59">
        <v>0</v>
      </c>
      <c r="G171" s="60">
        <v>3556.897</v>
      </c>
      <c r="H171" s="61">
        <v>3556.897</v>
      </c>
      <c r="I171" s="62">
        <v>1</v>
      </c>
    </row>
    <row r="172" spans="1:9" ht="32.25">
      <c r="A172" s="63" t="s">
        <v>82</v>
      </c>
      <c r="B172" s="64">
        <v>40</v>
      </c>
      <c r="C172" s="65">
        <v>4</v>
      </c>
      <c r="D172" s="66">
        <v>12</v>
      </c>
      <c r="E172" s="67">
        <v>5220400</v>
      </c>
      <c r="F172" s="68">
        <v>0</v>
      </c>
      <c r="G172" s="69">
        <v>2491.397</v>
      </c>
      <c r="H172" s="70">
        <v>2491.397</v>
      </c>
      <c r="I172" s="71">
        <v>1</v>
      </c>
    </row>
    <row r="173" spans="1:9" ht="22.5">
      <c r="A173" s="72" t="s">
        <v>22</v>
      </c>
      <c r="B173" s="73">
        <v>40</v>
      </c>
      <c r="C173" s="74">
        <v>4</v>
      </c>
      <c r="D173" s="75">
        <v>12</v>
      </c>
      <c r="E173" s="76">
        <v>5220400</v>
      </c>
      <c r="F173" s="77" t="s">
        <v>23</v>
      </c>
      <c r="G173" s="78">
        <v>1360.826</v>
      </c>
      <c r="H173" s="79">
        <v>1360.826</v>
      </c>
      <c r="I173" s="80">
        <v>1</v>
      </c>
    </row>
    <row r="174" spans="1:9" ht="22.5">
      <c r="A174" s="72" t="s">
        <v>64</v>
      </c>
      <c r="B174" s="73">
        <v>40</v>
      </c>
      <c r="C174" s="74">
        <v>4</v>
      </c>
      <c r="D174" s="75">
        <v>12</v>
      </c>
      <c r="E174" s="76">
        <v>5220400</v>
      </c>
      <c r="F174" s="77" t="s">
        <v>65</v>
      </c>
      <c r="G174" s="78">
        <v>1130.571</v>
      </c>
      <c r="H174" s="79">
        <v>1130.571</v>
      </c>
      <c r="I174" s="80">
        <v>1</v>
      </c>
    </row>
    <row r="175" spans="1:9" ht="42.75">
      <c r="A175" s="63" t="s">
        <v>83</v>
      </c>
      <c r="B175" s="64">
        <v>40</v>
      </c>
      <c r="C175" s="65">
        <v>4</v>
      </c>
      <c r="D175" s="66">
        <v>12</v>
      </c>
      <c r="E175" s="67">
        <v>5225906</v>
      </c>
      <c r="F175" s="68">
        <v>0</v>
      </c>
      <c r="G175" s="69">
        <v>1029.5</v>
      </c>
      <c r="H175" s="70">
        <v>1029.5</v>
      </c>
      <c r="I175" s="71">
        <v>1</v>
      </c>
    </row>
    <row r="176" spans="1:9" ht="22.5">
      <c r="A176" s="72" t="s">
        <v>22</v>
      </c>
      <c r="B176" s="73">
        <v>40</v>
      </c>
      <c r="C176" s="74">
        <v>4</v>
      </c>
      <c r="D176" s="75">
        <v>12</v>
      </c>
      <c r="E176" s="76">
        <v>5225906</v>
      </c>
      <c r="F176" s="77" t="s">
        <v>23</v>
      </c>
      <c r="G176" s="78">
        <v>1029.5</v>
      </c>
      <c r="H176" s="79">
        <v>1029.5</v>
      </c>
      <c r="I176" s="80">
        <v>1</v>
      </c>
    </row>
    <row r="177" spans="1:9" ht="32.25">
      <c r="A177" s="63" t="s">
        <v>35</v>
      </c>
      <c r="B177" s="64">
        <v>40</v>
      </c>
      <c r="C177" s="65">
        <v>4</v>
      </c>
      <c r="D177" s="66">
        <v>12</v>
      </c>
      <c r="E177" s="67">
        <v>5226300</v>
      </c>
      <c r="F177" s="68">
        <v>0</v>
      </c>
      <c r="G177" s="69">
        <v>36</v>
      </c>
      <c r="H177" s="70">
        <v>36</v>
      </c>
      <c r="I177" s="71">
        <v>1</v>
      </c>
    </row>
    <row r="178" spans="1:9" ht="12.75">
      <c r="A178" s="72" t="s">
        <v>69</v>
      </c>
      <c r="B178" s="73">
        <v>40</v>
      </c>
      <c r="C178" s="74">
        <v>4</v>
      </c>
      <c r="D178" s="75">
        <v>12</v>
      </c>
      <c r="E178" s="76">
        <v>5226300</v>
      </c>
      <c r="F178" s="77" t="s">
        <v>70</v>
      </c>
      <c r="G178" s="78">
        <v>36</v>
      </c>
      <c r="H178" s="79">
        <v>36</v>
      </c>
      <c r="I178" s="80">
        <v>1</v>
      </c>
    </row>
    <row r="179" spans="1:9" ht="12.75">
      <c r="A179" s="54" t="s">
        <v>36</v>
      </c>
      <c r="B179" s="55">
        <v>40</v>
      </c>
      <c r="C179" s="56">
        <v>4</v>
      </c>
      <c r="D179" s="57">
        <v>12</v>
      </c>
      <c r="E179" s="58">
        <v>7950000</v>
      </c>
      <c r="F179" s="59">
        <v>0</v>
      </c>
      <c r="G179" s="60">
        <v>704.9</v>
      </c>
      <c r="H179" s="61">
        <v>693.235</v>
      </c>
      <c r="I179" s="62">
        <v>0.98345</v>
      </c>
    </row>
    <row r="180" spans="1:9" ht="21.75">
      <c r="A180" s="63" t="s">
        <v>84</v>
      </c>
      <c r="B180" s="64">
        <v>40</v>
      </c>
      <c r="C180" s="65">
        <v>4</v>
      </c>
      <c r="D180" s="66">
        <v>12</v>
      </c>
      <c r="E180" s="67">
        <v>7950300</v>
      </c>
      <c r="F180" s="68">
        <v>0</v>
      </c>
      <c r="G180" s="69">
        <v>671</v>
      </c>
      <c r="H180" s="70">
        <v>671</v>
      </c>
      <c r="I180" s="71">
        <v>1</v>
      </c>
    </row>
    <row r="181" spans="1:9" ht="22.5">
      <c r="A181" s="72" t="s">
        <v>22</v>
      </c>
      <c r="B181" s="73">
        <v>40</v>
      </c>
      <c r="C181" s="74">
        <v>4</v>
      </c>
      <c r="D181" s="75">
        <v>12</v>
      </c>
      <c r="E181" s="76">
        <v>7950300</v>
      </c>
      <c r="F181" s="77" t="s">
        <v>23</v>
      </c>
      <c r="G181" s="78">
        <v>185</v>
      </c>
      <c r="H181" s="79">
        <v>185</v>
      </c>
      <c r="I181" s="80">
        <v>1</v>
      </c>
    </row>
    <row r="182" spans="1:9" ht="22.5">
      <c r="A182" s="72" t="s">
        <v>64</v>
      </c>
      <c r="B182" s="73">
        <v>40</v>
      </c>
      <c r="C182" s="74">
        <v>4</v>
      </c>
      <c r="D182" s="75">
        <v>12</v>
      </c>
      <c r="E182" s="76">
        <v>7950300</v>
      </c>
      <c r="F182" s="77" t="s">
        <v>65</v>
      </c>
      <c r="G182" s="78">
        <v>486</v>
      </c>
      <c r="H182" s="79">
        <v>486</v>
      </c>
      <c r="I182" s="80">
        <v>1</v>
      </c>
    </row>
    <row r="183" spans="1:9" ht="21.75">
      <c r="A183" s="63" t="s">
        <v>37</v>
      </c>
      <c r="B183" s="64">
        <v>40</v>
      </c>
      <c r="C183" s="65">
        <v>4</v>
      </c>
      <c r="D183" s="66">
        <v>12</v>
      </c>
      <c r="E183" s="67">
        <v>7950500</v>
      </c>
      <c r="F183" s="68">
        <v>0</v>
      </c>
      <c r="G183" s="69">
        <v>33.9</v>
      </c>
      <c r="H183" s="70">
        <v>22.235</v>
      </c>
      <c r="I183" s="71">
        <v>0.6559</v>
      </c>
    </row>
    <row r="184" spans="1:9" ht="22.5">
      <c r="A184" s="72" t="s">
        <v>22</v>
      </c>
      <c r="B184" s="73">
        <v>40</v>
      </c>
      <c r="C184" s="74">
        <v>4</v>
      </c>
      <c r="D184" s="75">
        <v>12</v>
      </c>
      <c r="E184" s="76">
        <v>7950500</v>
      </c>
      <c r="F184" s="77" t="s">
        <v>23</v>
      </c>
      <c r="G184" s="78">
        <v>3.7</v>
      </c>
      <c r="H184" s="79">
        <v>3</v>
      </c>
      <c r="I184" s="80">
        <v>0.81081</v>
      </c>
    </row>
    <row r="185" spans="1:9" ht="12.75">
      <c r="A185" s="72" t="s">
        <v>69</v>
      </c>
      <c r="B185" s="73">
        <v>40</v>
      </c>
      <c r="C185" s="74">
        <v>4</v>
      </c>
      <c r="D185" s="75">
        <v>12</v>
      </c>
      <c r="E185" s="76">
        <v>7950500</v>
      </c>
      <c r="F185" s="77" t="s">
        <v>70</v>
      </c>
      <c r="G185" s="78">
        <v>30.2</v>
      </c>
      <c r="H185" s="79">
        <v>19.235</v>
      </c>
      <c r="I185" s="80">
        <v>0.63692</v>
      </c>
    </row>
    <row r="186" spans="1:9" ht="12.75">
      <c r="A186" s="36" t="s">
        <v>85</v>
      </c>
      <c r="B186" s="37">
        <v>40</v>
      </c>
      <c r="C186" s="38">
        <v>5</v>
      </c>
      <c r="D186" s="39">
        <v>0</v>
      </c>
      <c r="E186" s="40">
        <v>0</v>
      </c>
      <c r="F186" s="41">
        <v>0</v>
      </c>
      <c r="G186" s="42">
        <v>293106.76528</v>
      </c>
      <c r="H186" s="43">
        <v>276383.4202099999</v>
      </c>
      <c r="I186" s="44">
        <v>0.94294</v>
      </c>
    </row>
    <row r="187" spans="1:9" ht="12.75">
      <c r="A187" s="45" t="s">
        <v>86</v>
      </c>
      <c r="B187" s="46">
        <v>40</v>
      </c>
      <c r="C187" s="47">
        <v>5</v>
      </c>
      <c r="D187" s="48">
        <v>1</v>
      </c>
      <c r="E187" s="49">
        <v>0</v>
      </c>
      <c r="F187" s="50">
        <v>0</v>
      </c>
      <c r="G187" s="51">
        <v>47661.43653</v>
      </c>
      <c r="H187" s="52">
        <v>32089.128880000004</v>
      </c>
      <c r="I187" s="53">
        <v>0.67327</v>
      </c>
    </row>
    <row r="188" spans="1:9" ht="12.75">
      <c r="A188" s="54" t="s">
        <v>87</v>
      </c>
      <c r="B188" s="55">
        <v>40</v>
      </c>
      <c r="C188" s="56">
        <v>5</v>
      </c>
      <c r="D188" s="57">
        <v>1</v>
      </c>
      <c r="E188" s="58">
        <v>3500000</v>
      </c>
      <c r="F188" s="59">
        <v>0</v>
      </c>
      <c r="G188" s="60">
        <v>8691</v>
      </c>
      <c r="H188" s="61">
        <v>8656.39692</v>
      </c>
      <c r="I188" s="62">
        <v>0.99602</v>
      </c>
    </row>
    <row r="189" spans="1:9" ht="32.25">
      <c r="A189" s="63" t="s">
        <v>88</v>
      </c>
      <c r="B189" s="64">
        <v>40</v>
      </c>
      <c r="C189" s="65">
        <v>5</v>
      </c>
      <c r="D189" s="66">
        <v>1</v>
      </c>
      <c r="E189" s="67">
        <v>3500100</v>
      </c>
      <c r="F189" s="68">
        <v>0</v>
      </c>
      <c r="G189" s="69">
        <v>3333</v>
      </c>
      <c r="H189" s="70">
        <v>3331.4726499999997</v>
      </c>
      <c r="I189" s="71">
        <v>0.99954</v>
      </c>
    </row>
    <row r="190" spans="1:9" ht="12.75">
      <c r="A190" s="72" t="s">
        <v>69</v>
      </c>
      <c r="B190" s="73">
        <v>40</v>
      </c>
      <c r="C190" s="74">
        <v>5</v>
      </c>
      <c r="D190" s="75">
        <v>1</v>
      </c>
      <c r="E190" s="76">
        <v>3500100</v>
      </c>
      <c r="F190" s="77" t="s">
        <v>70</v>
      </c>
      <c r="G190" s="78">
        <v>3333</v>
      </c>
      <c r="H190" s="79">
        <v>3331.4726499999997</v>
      </c>
      <c r="I190" s="80">
        <v>0.99954</v>
      </c>
    </row>
    <row r="191" spans="1:9" ht="21.75">
      <c r="A191" s="63" t="s">
        <v>89</v>
      </c>
      <c r="B191" s="64">
        <v>40</v>
      </c>
      <c r="C191" s="65">
        <v>5</v>
      </c>
      <c r="D191" s="66">
        <v>1</v>
      </c>
      <c r="E191" s="67">
        <v>3500200</v>
      </c>
      <c r="F191" s="68">
        <v>0</v>
      </c>
      <c r="G191" s="69">
        <v>5358</v>
      </c>
      <c r="H191" s="70">
        <v>5324.9242699999995</v>
      </c>
      <c r="I191" s="71">
        <v>0.99383</v>
      </c>
    </row>
    <row r="192" spans="1:9" ht="22.5">
      <c r="A192" s="72" t="s">
        <v>22</v>
      </c>
      <c r="B192" s="73">
        <v>40</v>
      </c>
      <c r="C192" s="74">
        <v>5</v>
      </c>
      <c r="D192" s="75">
        <v>1</v>
      </c>
      <c r="E192" s="76">
        <v>3500200</v>
      </c>
      <c r="F192" s="77" t="s">
        <v>23</v>
      </c>
      <c r="G192" s="78">
        <v>1376</v>
      </c>
      <c r="H192" s="79">
        <v>1344.18141</v>
      </c>
      <c r="I192" s="80">
        <v>0.97688</v>
      </c>
    </row>
    <row r="193" spans="1:9" ht="12.75">
      <c r="A193" s="72" t="s">
        <v>69</v>
      </c>
      <c r="B193" s="73">
        <v>40</v>
      </c>
      <c r="C193" s="74">
        <v>5</v>
      </c>
      <c r="D193" s="75">
        <v>1</v>
      </c>
      <c r="E193" s="76">
        <v>3500200</v>
      </c>
      <c r="F193" s="77" t="s">
        <v>70</v>
      </c>
      <c r="G193" s="78">
        <v>3982</v>
      </c>
      <c r="H193" s="79">
        <v>3980.74286</v>
      </c>
      <c r="I193" s="80">
        <v>0.99968</v>
      </c>
    </row>
    <row r="194" spans="1:9" ht="12.75">
      <c r="A194" s="54" t="s">
        <v>34</v>
      </c>
      <c r="B194" s="55">
        <v>40</v>
      </c>
      <c r="C194" s="56">
        <v>5</v>
      </c>
      <c r="D194" s="57">
        <v>1</v>
      </c>
      <c r="E194" s="58">
        <v>5220000</v>
      </c>
      <c r="F194" s="59">
        <v>0</v>
      </c>
      <c r="G194" s="60">
        <v>38785.33653</v>
      </c>
      <c r="H194" s="61">
        <v>23247.63653</v>
      </c>
      <c r="I194" s="62">
        <v>0.59939</v>
      </c>
    </row>
    <row r="195" spans="1:9" ht="42.75">
      <c r="A195" s="63" t="s">
        <v>90</v>
      </c>
      <c r="B195" s="64">
        <v>40</v>
      </c>
      <c r="C195" s="65">
        <v>5</v>
      </c>
      <c r="D195" s="66">
        <v>1</v>
      </c>
      <c r="E195" s="67">
        <v>5222708</v>
      </c>
      <c r="F195" s="68">
        <v>0</v>
      </c>
      <c r="G195" s="69">
        <v>15537.7</v>
      </c>
      <c r="H195" s="70">
        <v>0</v>
      </c>
      <c r="I195" s="71">
        <v>0</v>
      </c>
    </row>
    <row r="196" spans="1:9" ht="22.5">
      <c r="A196" s="72" t="s">
        <v>22</v>
      </c>
      <c r="B196" s="73">
        <v>40</v>
      </c>
      <c r="C196" s="74">
        <v>5</v>
      </c>
      <c r="D196" s="75">
        <v>1</v>
      </c>
      <c r="E196" s="76">
        <v>5222708</v>
      </c>
      <c r="F196" s="77" t="s">
        <v>23</v>
      </c>
      <c r="G196" s="78">
        <v>15537.7</v>
      </c>
      <c r="H196" s="79">
        <v>0</v>
      </c>
      <c r="I196" s="80">
        <v>0</v>
      </c>
    </row>
    <row r="197" spans="1:9" ht="42.75">
      <c r="A197" s="63" t="s">
        <v>91</v>
      </c>
      <c r="B197" s="64">
        <v>40</v>
      </c>
      <c r="C197" s="65">
        <v>5</v>
      </c>
      <c r="D197" s="66">
        <v>1</v>
      </c>
      <c r="E197" s="67">
        <v>5225908</v>
      </c>
      <c r="F197" s="68">
        <v>0</v>
      </c>
      <c r="G197" s="69">
        <v>23247.63653</v>
      </c>
      <c r="H197" s="70">
        <v>23247.63653</v>
      </c>
      <c r="I197" s="71">
        <v>1</v>
      </c>
    </row>
    <row r="198" spans="1:9" ht="33.75">
      <c r="A198" s="72" t="s">
        <v>73</v>
      </c>
      <c r="B198" s="73">
        <v>40</v>
      </c>
      <c r="C198" s="74">
        <v>5</v>
      </c>
      <c r="D198" s="75">
        <v>1</v>
      </c>
      <c r="E198" s="76">
        <v>5225908</v>
      </c>
      <c r="F198" s="77" t="s">
        <v>74</v>
      </c>
      <c r="G198" s="78">
        <v>23247.63653</v>
      </c>
      <c r="H198" s="79">
        <v>23247.63653</v>
      </c>
      <c r="I198" s="80">
        <v>1</v>
      </c>
    </row>
    <row r="199" spans="1:9" ht="12.75">
      <c r="A199" s="54" t="s">
        <v>36</v>
      </c>
      <c r="B199" s="55">
        <v>40</v>
      </c>
      <c r="C199" s="56">
        <v>5</v>
      </c>
      <c r="D199" s="57">
        <v>1</v>
      </c>
      <c r="E199" s="58">
        <v>7950000</v>
      </c>
      <c r="F199" s="59">
        <v>0</v>
      </c>
      <c r="G199" s="60">
        <v>185.1</v>
      </c>
      <c r="H199" s="61">
        <v>185.09543</v>
      </c>
      <c r="I199" s="62">
        <v>0.99998</v>
      </c>
    </row>
    <row r="200" spans="1:9" ht="21.75">
      <c r="A200" s="63" t="s">
        <v>92</v>
      </c>
      <c r="B200" s="64">
        <v>40</v>
      </c>
      <c r="C200" s="65">
        <v>5</v>
      </c>
      <c r="D200" s="66">
        <v>1</v>
      </c>
      <c r="E200" s="67">
        <v>7950900</v>
      </c>
      <c r="F200" s="68">
        <v>0</v>
      </c>
      <c r="G200" s="69">
        <v>185.1</v>
      </c>
      <c r="H200" s="70">
        <v>185.09543</v>
      </c>
      <c r="I200" s="71">
        <v>0.99998</v>
      </c>
    </row>
    <row r="201" spans="1:9" ht="33.75">
      <c r="A201" s="72" t="s">
        <v>73</v>
      </c>
      <c r="B201" s="73">
        <v>40</v>
      </c>
      <c r="C201" s="74">
        <v>5</v>
      </c>
      <c r="D201" s="75">
        <v>1</v>
      </c>
      <c r="E201" s="76">
        <v>7950900</v>
      </c>
      <c r="F201" s="77" t="s">
        <v>74</v>
      </c>
      <c r="G201" s="78">
        <v>185.1</v>
      </c>
      <c r="H201" s="79">
        <v>185.09543</v>
      </c>
      <c r="I201" s="80">
        <v>0.99998</v>
      </c>
    </row>
    <row r="202" spans="1:9" ht="12.75">
      <c r="A202" s="45" t="s">
        <v>94</v>
      </c>
      <c r="B202" s="46">
        <v>40</v>
      </c>
      <c r="C202" s="47">
        <v>5</v>
      </c>
      <c r="D202" s="48">
        <v>2</v>
      </c>
      <c r="E202" s="49">
        <v>0</v>
      </c>
      <c r="F202" s="50">
        <v>0</v>
      </c>
      <c r="G202" s="51">
        <v>100949.46867</v>
      </c>
      <c r="H202" s="52">
        <v>100863.20211999999</v>
      </c>
      <c r="I202" s="53">
        <v>0.99915</v>
      </c>
    </row>
    <row r="203" spans="1:9" ht="12.75">
      <c r="A203" s="54" t="s">
        <v>95</v>
      </c>
      <c r="B203" s="55">
        <v>40</v>
      </c>
      <c r="C203" s="56">
        <v>5</v>
      </c>
      <c r="D203" s="57">
        <v>2</v>
      </c>
      <c r="E203" s="58">
        <v>3510000</v>
      </c>
      <c r="F203" s="59">
        <v>0</v>
      </c>
      <c r="G203" s="60">
        <v>48502.24081</v>
      </c>
      <c r="H203" s="61">
        <v>48426.97503</v>
      </c>
      <c r="I203" s="62">
        <v>0.99845</v>
      </c>
    </row>
    <row r="204" spans="1:9" ht="32.25">
      <c r="A204" s="63" t="s">
        <v>96</v>
      </c>
      <c r="B204" s="64">
        <v>40</v>
      </c>
      <c r="C204" s="65">
        <v>5</v>
      </c>
      <c r="D204" s="66">
        <v>2</v>
      </c>
      <c r="E204" s="67">
        <v>3510300</v>
      </c>
      <c r="F204" s="68">
        <v>0</v>
      </c>
      <c r="G204" s="69">
        <v>2349</v>
      </c>
      <c r="H204" s="70">
        <v>2295.57867</v>
      </c>
      <c r="I204" s="71">
        <v>0.97726</v>
      </c>
    </row>
    <row r="205" spans="1:9" ht="12.75">
      <c r="A205" s="72" t="s">
        <v>69</v>
      </c>
      <c r="B205" s="73">
        <v>40</v>
      </c>
      <c r="C205" s="74">
        <v>5</v>
      </c>
      <c r="D205" s="75">
        <v>2</v>
      </c>
      <c r="E205" s="76">
        <v>3510300</v>
      </c>
      <c r="F205" s="77" t="s">
        <v>70</v>
      </c>
      <c r="G205" s="78">
        <v>2349</v>
      </c>
      <c r="H205" s="79">
        <v>2295.57867</v>
      </c>
      <c r="I205" s="80">
        <v>0.97726</v>
      </c>
    </row>
    <row r="206" spans="1:9" ht="12.75">
      <c r="A206" s="63" t="s">
        <v>97</v>
      </c>
      <c r="B206" s="64">
        <v>40</v>
      </c>
      <c r="C206" s="65">
        <v>5</v>
      </c>
      <c r="D206" s="66">
        <v>2</v>
      </c>
      <c r="E206" s="67">
        <v>3510500</v>
      </c>
      <c r="F206" s="68">
        <v>0</v>
      </c>
      <c r="G206" s="69">
        <v>46153.24081</v>
      </c>
      <c r="H206" s="70">
        <v>46131.39636</v>
      </c>
      <c r="I206" s="71">
        <v>0.99953</v>
      </c>
    </row>
    <row r="207" spans="1:9" ht="22.5">
      <c r="A207" s="72" t="s">
        <v>22</v>
      </c>
      <c r="B207" s="73">
        <v>40</v>
      </c>
      <c r="C207" s="74">
        <v>5</v>
      </c>
      <c r="D207" s="75">
        <v>2</v>
      </c>
      <c r="E207" s="76">
        <v>3510500</v>
      </c>
      <c r="F207" s="77" t="s">
        <v>23</v>
      </c>
      <c r="G207" s="78">
        <v>37016.24081</v>
      </c>
      <c r="H207" s="79">
        <v>37016.19236</v>
      </c>
      <c r="I207" s="80">
        <v>1</v>
      </c>
    </row>
    <row r="208" spans="1:9" ht="12.75">
      <c r="A208" s="72" t="s">
        <v>69</v>
      </c>
      <c r="B208" s="73">
        <v>40</v>
      </c>
      <c r="C208" s="74">
        <v>5</v>
      </c>
      <c r="D208" s="75">
        <v>2</v>
      </c>
      <c r="E208" s="76">
        <v>3510500</v>
      </c>
      <c r="F208" s="77" t="s">
        <v>70</v>
      </c>
      <c r="G208" s="78">
        <v>9137</v>
      </c>
      <c r="H208" s="79">
        <v>9115.204</v>
      </c>
      <c r="I208" s="80">
        <v>0.99761</v>
      </c>
    </row>
    <row r="209" spans="1:9" ht="12.75">
      <c r="A209" s="54" t="s">
        <v>34</v>
      </c>
      <c r="B209" s="55">
        <v>40</v>
      </c>
      <c r="C209" s="56">
        <v>5</v>
      </c>
      <c r="D209" s="57">
        <v>2</v>
      </c>
      <c r="E209" s="58">
        <v>5220000</v>
      </c>
      <c r="F209" s="59">
        <v>0</v>
      </c>
      <c r="G209" s="60">
        <v>37691.36786</v>
      </c>
      <c r="H209" s="61">
        <v>37680.85198000001</v>
      </c>
      <c r="I209" s="62">
        <v>0.99972</v>
      </c>
    </row>
    <row r="210" spans="1:9" ht="21.75">
      <c r="A210" s="63" t="s">
        <v>98</v>
      </c>
      <c r="B210" s="64">
        <v>40</v>
      </c>
      <c r="C210" s="65">
        <v>5</v>
      </c>
      <c r="D210" s="66">
        <v>2</v>
      </c>
      <c r="E210" s="67">
        <v>5222100</v>
      </c>
      <c r="F210" s="68">
        <v>0</v>
      </c>
      <c r="G210" s="69">
        <v>37691.36786</v>
      </c>
      <c r="H210" s="70">
        <v>37680.85198000001</v>
      </c>
      <c r="I210" s="71">
        <v>0.99972</v>
      </c>
    </row>
    <row r="211" spans="1:9" ht="22.5">
      <c r="A211" s="72" t="s">
        <v>39</v>
      </c>
      <c r="B211" s="73">
        <v>40</v>
      </c>
      <c r="C211" s="74">
        <v>5</v>
      </c>
      <c r="D211" s="75">
        <v>2</v>
      </c>
      <c r="E211" s="76">
        <v>5222100</v>
      </c>
      <c r="F211" s="77" t="s">
        <v>40</v>
      </c>
      <c r="G211" s="78">
        <v>1550.4428400000002</v>
      </c>
      <c r="H211" s="79">
        <v>1550.4428400000002</v>
      </c>
      <c r="I211" s="80">
        <v>1</v>
      </c>
    </row>
    <row r="212" spans="1:9" ht="33.75">
      <c r="A212" s="72" t="s">
        <v>73</v>
      </c>
      <c r="B212" s="73">
        <v>40</v>
      </c>
      <c r="C212" s="74">
        <v>5</v>
      </c>
      <c r="D212" s="75">
        <v>2</v>
      </c>
      <c r="E212" s="76">
        <v>5222100</v>
      </c>
      <c r="F212" s="77" t="s">
        <v>74</v>
      </c>
      <c r="G212" s="78">
        <v>21057.767860000004</v>
      </c>
      <c r="H212" s="79">
        <v>21053.01698</v>
      </c>
      <c r="I212" s="80">
        <v>0.99977</v>
      </c>
    </row>
    <row r="213" spans="1:9" ht="12.75">
      <c r="A213" s="72" t="s">
        <v>69</v>
      </c>
      <c r="B213" s="73">
        <v>40</v>
      </c>
      <c r="C213" s="74">
        <v>5</v>
      </c>
      <c r="D213" s="75">
        <v>2</v>
      </c>
      <c r="E213" s="76">
        <v>5222100</v>
      </c>
      <c r="F213" s="77" t="s">
        <v>70</v>
      </c>
      <c r="G213" s="78">
        <v>15083.15716</v>
      </c>
      <c r="H213" s="79">
        <v>15077.39216</v>
      </c>
      <c r="I213" s="80">
        <v>0.99962</v>
      </c>
    </row>
    <row r="214" spans="1:9" ht="12.75">
      <c r="A214" s="54" t="s">
        <v>36</v>
      </c>
      <c r="B214" s="55">
        <v>40</v>
      </c>
      <c r="C214" s="56">
        <v>5</v>
      </c>
      <c r="D214" s="57">
        <v>2</v>
      </c>
      <c r="E214" s="58">
        <v>7950000</v>
      </c>
      <c r="F214" s="59">
        <v>0</v>
      </c>
      <c r="G214" s="60">
        <v>14755.86</v>
      </c>
      <c r="H214" s="61">
        <v>14755.375109999999</v>
      </c>
      <c r="I214" s="62">
        <v>0.99997</v>
      </c>
    </row>
    <row r="215" spans="1:9" ht="21.75">
      <c r="A215" s="63" t="s">
        <v>99</v>
      </c>
      <c r="B215" s="64">
        <v>40</v>
      </c>
      <c r="C215" s="65">
        <v>5</v>
      </c>
      <c r="D215" s="66">
        <v>2</v>
      </c>
      <c r="E215" s="67">
        <v>7950600</v>
      </c>
      <c r="F215" s="68">
        <v>0</v>
      </c>
      <c r="G215" s="69">
        <v>1943.4</v>
      </c>
      <c r="H215" s="70">
        <v>1942.91511</v>
      </c>
      <c r="I215" s="71">
        <v>0.99975</v>
      </c>
    </row>
    <row r="216" spans="1:9" ht="33.75">
      <c r="A216" s="72" t="s">
        <v>73</v>
      </c>
      <c r="B216" s="73">
        <v>40</v>
      </c>
      <c r="C216" s="74">
        <v>5</v>
      </c>
      <c r="D216" s="75">
        <v>2</v>
      </c>
      <c r="E216" s="76">
        <v>7950600</v>
      </c>
      <c r="F216" s="77" t="s">
        <v>74</v>
      </c>
      <c r="G216" s="78">
        <v>1943.4</v>
      </c>
      <c r="H216" s="79">
        <v>1942.91511</v>
      </c>
      <c r="I216" s="80">
        <v>0.99975</v>
      </c>
    </row>
    <row r="217" spans="1:9" ht="21.75">
      <c r="A217" s="63" t="s">
        <v>100</v>
      </c>
      <c r="B217" s="64">
        <v>40</v>
      </c>
      <c r="C217" s="65">
        <v>5</v>
      </c>
      <c r="D217" s="66">
        <v>2</v>
      </c>
      <c r="E217" s="67">
        <v>7950800</v>
      </c>
      <c r="F217" s="68">
        <v>0</v>
      </c>
      <c r="G217" s="69">
        <v>12812.46</v>
      </c>
      <c r="H217" s="70">
        <v>12812.46</v>
      </c>
      <c r="I217" s="71">
        <v>1</v>
      </c>
    </row>
    <row r="218" spans="1:9" ht="22.5">
      <c r="A218" s="72" t="s">
        <v>39</v>
      </c>
      <c r="B218" s="73">
        <v>40</v>
      </c>
      <c r="C218" s="74">
        <v>5</v>
      </c>
      <c r="D218" s="75">
        <v>2</v>
      </c>
      <c r="E218" s="76">
        <v>7950800</v>
      </c>
      <c r="F218" s="77" t="s">
        <v>40</v>
      </c>
      <c r="G218" s="78">
        <v>74.2</v>
      </c>
      <c r="H218" s="79">
        <v>74.2</v>
      </c>
      <c r="I218" s="80">
        <v>1</v>
      </c>
    </row>
    <row r="219" spans="1:9" ht="12.75">
      <c r="A219" s="72" t="s">
        <v>69</v>
      </c>
      <c r="B219" s="73">
        <v>40</v>
      </c>
      <c r="C219" s="74">
        <v>5</v>
      </c>
      <c r="D219" s="75">
        <v>2</v>
      </c>
      <c r="E219" s="76">
        <v>7950800</v>
      </c>
      <c r="F219" s="77" t="s">
        <v>70</v>
      </c>
      <c r="G219" s="78">
        <v>12738.26</v>
      </c>
      <c r="H219" s="79">
        <v>12738.26</v>
      </c>
      <c r="I219" s="80">
        <v>1</v>
      </c>
    </row>
    <row r="220" spans="1:9" ht="12.75">
      <c r="A220" s="45" t="s">
        <v>101</v>
      </c>
      <c r="B220" s="46">
        <v>40</v>
      </c>
      <c r="C220" s="47">
        <v>5</v>
      </c>
      <c r="D220" s="48">
        <v>3</v>
      </c>
      <c r="E220" s="49">
        <v>0</v>
      </c>
      <c r="F220" s="50">
        <v>0</v>
      </c>
      <c r="G220" s="51">
        <v>110483.86008</v>
      </c>
      <c r="H220" s="52">
        <v>109459.92599</v>
      </c>
      <c r="I220" s="53">
        <v>0.99073</v>
      </c>
    </row>
    <row r="221" spans="1:9" ht="12.75">
      <c r="A221" s="54" t="s">
        <v>34</v>
      </c>
      <c r="B221" s="55">
        <v>40</v>
      </c>
      <c r="C221" s="56">
        <v>5</v>
      </c>
      <c r="D221" s="57">
        <v>3</v>
      </c>
      <c r="E221" s="58">
        <v>5220000</v>
      </c>
      <c r="F221" s="59">
        <v>0</v>
      </c>
      <c r="G221" s="60">
        <v>7027.65</v>
      </c>
      <c r="H221" s="61">
        <v>7027.3257300000005</v>
      </c>
      <c r="I221" s="62">
        <v>0.99995</v>
      </c>
    </row>
    <row r="222" spans="1:9" ht="21.75">
      <c r="A222" s="63" t="s">
        <v>75</v>
      </c>
      <c r="B222" s="64">
        <v>40</v>
      </c>
      <c r="C222" s="65">
        <v>5</v>
      </c>
      <c r="D222" s="66">
        <v>3</v>
      </c>
      <c r="E222" s="67">
        <v>5227000</v>
      </c>
      <c r="F222" s="68">
        <v>0</v>
      </c>
      <c r="G222" s="69">
        <v>7027.65</v>
      </c>
      <c r="H222" s="70">
        <v>7027.3257300000005</v>
      </c>
      <c r="I222" s="71">
        <v>0.99995</v>
      </c>
    </row>
    <row r="223" spans="1:9" ht="12.75">
      <c r="A223" s="72" t="s">
        <v>69</v>
      </c>
      <c r="B223" s="73">
        <v>40</v>
      </c>
      <c r="C223" s="74">
        <v>5</v>
      </c>
      <c r="D223" s="75">
        <v>3</v>
      </c>
      <c r="E223" s="76">
        <v>5227000</v>
      </c>
      <c r="F223" s="77" t="s">
        <v>70</v>
      </c>
      <c r="G223" s="78">
        <v>7027.65</v>
      </c>
      <c r="H223" s="79">
        <v>7027.3257300000005</v>
      </c>
      <c r="I223" s="80">
        <v>0.99995</v>
      </c>
    </row>
    <row r="224" spans="1:9" ht="12.75">
      <c r="A224" s="54" t="s">
        <v>102</v>
      </c>
      <c r="B224" s="55">
        <v>40</v>
      </c>
      <c r="C224" s="56">
        <v>5</v>
      </c>
      <c r="D224" s="57">
        <v>3</v>
      </c>
      <c r="E224" s="58">
        <v>6000000</v>
      </c>
      <c r="F224" s="59">
        <v>0</v>
      </c>
      <c r="G224" s="60">
        <v>102675.36008</v>
      </c>
      <c r="H224" s="61">
        <v>101651.78628</v>
      </c>
      <c r="I224" s="62">
        <v>0.99003</v>
      </c>
    </row>
    <row r="225" spans="1:9" ht="12.75">
      <c r="A225" s="63" t="s">
        <v>103</v>
      </c>
      <c r="B225" s="64">
        <v>40</v>
      </c>
      <c r="C225" s="65">
        <v>5</v>
      </c>
      <c r="D225" s="66">
        <v>3</v>
      </c>
      <c r="E225" s="67">
        <v>6000100</v>
      </c>
      <c r="F225" s="68">
        <v>0</v>
      </c>
      <c r="G225" s="69">
        <v>12306</v>
      </c>
      <c r="H225" s="70">
        <v>11434.64333</v>
      </c>
      <c r="I225" s="71">
        <v>0.92919</v>
      </c>
    </row>
    <row r="226" spans="1:9" ht="22.5">
      <c r="A226" s="72" t="s">
        <v>22</v>
      </c>
      <c r="B226" s="73">
        <v>40</v>
      </c>
      <c r="C226" s="74">
        <v>5</v>
      </c>
      <c r="D226" s="75">
        <v>3</v>
      </c>
      <c r="E226" s="76">
        <v>6000100</v>
      </c>
      <c r="F226" s="77" t="s">
        <v>23</v>
      </c>
      <c r="G226" s="78">
        <v>12306</v>
      </c>
      <c r="H226" s="79">
        <v>11434.64333</v>
      </c>
      <c r="I226" s="80">
        <v>0.92919</v>
      </c>
    </row>
    <row r="227" spans="1:9" ht="12.75">
      <c r="A227" s="63" t="s">
        <v>104</v>
      </c>
      <c r="B227" s="64">
        <v>40</v>
      </c>
      <c r="C227" s="65">
        <v>5</v>
      </c>
      <c r="D227" s="66">
        <v>3</v>
      </c>
      <c r="E227" s="67">
        <v>6000400</v>
      </c>
      <c r="F227" s="68">
        <v>0</v>
      </c>
      <c r="G227" s="69">
        <v>3127</v>
      </c>
      <c r="H227" s="70">
        <v>3081.48357</v>
      </c>
      <c r="I227" s="71">
        <v>0.98544</v>
      </c>
    </row>
    <row r="228" spans="1:9" ht="12.75">
      <c r="A228" s="72" t="s">
        <v>69</v>
      </c>
      <c r="B228" s="73">
        <v>40</v>
      </c>
      <c r="C228" s="74">
        <v>5</v>
      </c>
      <c r="D228" s="75">
        <v>3</v>
      </c>
      <c r="E228" s="76">
        <v>6000400</v>
      </c>
      <c r="F228" s="77" t="s">
        <v>70</v>
      </c>
      <c r="G228" s="78">
        <v>3127</v>
      </c>
      <c r="H228" s="79">
        <v>3081.48357</v>
      </c>
      <c r="I228" s="80">
        <v>0.98544</v>
      </c>
    </row>
    <row r="229" spans="1:9" ht="16.5" customHeight="1">
      <c r="A229" s="63" t="s">
        <v>105</v>
      </c>
      <c r="B229" s="64">
        <v>40</v>
      </c>
      <c r="C229" s="65">
        <v>5</v>
      </c>
      <c r="D229" s="66">
        <v>3</v>
      </c>
      <c r="E229" s="67">
        <v>6000500</v>
      </c>
      <c r="F229" s="68">
        <v>0</v>
      </c>
      <c r="G229" s="69">
        <v>87242.36008</v>
      </c>
      <c r="H229" s="70">
        <v>87135.65938</v>
      </c>
      <c r="I229" s="71">
        <v>0.99878</v>
      </c>
    </row>
    <row r="230" spans="1:9" ht="22.5">
      <c r="A230" s="72" t="s">
        <v>22</v>
      </c>
      <c r="B230" s="73">
        <v>40</v>
      </c>
      <c r="C230" s="74">
        <v>5</v>
      </c>
      <c r="D230" s="75">
        <v>3</v>
      </c>
      <c r="E230" s="76">
        <v>6000500</v>
      </c>
      <c r="F230" s="77" t="s">
        <v>23</v>
      </c>
      <c r="G230" s="78">
        <v>87242.36008</v>
      </c>
      <c r="H230" s="79">
        <v>87135.65938</v>
      </c>
      <c r="I230" s="80">
        <v>0.99878</v>
      </c>
    </row>
    <row r="231" spans="1:9" ht="12.75">
      <c r="A231" s="54" t="s">
        <v>36</v>
      </c>
      <c r="B231" s="55">
        <v>40</v>
      </c>
      <c r="C231" s="56">
        <v>5</v>
      </c>
      <c r="D231" s="57">
        <v>3</v>
      </c>
      <c r="E231" s="58">
        <v>7950000</v>
      </c>
      <c r="F231" s="59">
        <v>0</v>
      </c>
      <c r="G231" s="60">
        <v>780.85</v>
      </c>
      <c r="H231" s="61">
        <v>780.81398</v>
      </c>
      <c r="I231" s="62">
        <v>0.99995</v>
      </c>
    </row>
    <row r="232" spans="1:9" ht="24.75" customHeight="1">
      <c r="A232" s="63" t="s">
        <v>77</v>
      </c>
      <c r="B232" s="64">
        <v>40</v>
      </c>
      <c r="C232" s="65">
        <v>5</v>
      </c>
      <c r="D232" s="66">
        <v>3</v>
      </c>
      <c r="E232" s="67">
        <v>7950700</v>
      </c>
      <c r="F232" s="68">
        <v>0</v>
      </c>
      <c r="G232" s="69">
        <v>780.85</v>
      </c>
      <c r="H232" s="70">
        <v>780.81398</v>
      </c>
      <c r="I232" s="71">
        <v>0.99995</v>
      </c>
    </row>
    <row r="233" spans="1:9" ht="12.75">
      <c r="A233" s="72" t="s">
        <v>69</v>
      </c>
      <c r="B233" s="73">
        <v>40</v>
      </c>
      <c r="C233" s="74">
        <v>5</v>
      </c>
      <c r="D233" s="75">
        <v>3</v>
      </c>
      <c r="E233" s="76">
        <v>7950700</v>
      </c>
      <c r="F233" s="77" t="s">
        <v>70</v>
      </c>
      <c r="G233" s="78">
        <v>780.85</v>
      </c>
      <c r="H233" s="79">
        <v>780.81398</v>
      </c>
      <c r="I233" s="80">
        <v>0.99995</v>
      </c>
    </row>
    <row r="234" spans="1:9" ht="12.75">
      <c r="A234" s="45" t="s">
        <v>106</v>
      </c>
      <c r="B234" s="46">
        <v>40</v>
      </c>
      <c r="C234" s="47">
        <v>5</v>
      </c>
      <c r="D234" s="48">
        <v>5</v>
      </c>
      <c r="E234" s="49">
        <v>0</v>
      </c>
      <c r="F234" s="50">
        <v>0</v>
      </c>
      <c r="G234" s="51">
        <v>34012</v>
      </c>
      <c r="H234" s="52">
        <v>33971.16322</v>
      </c>
      <c r="I234" s="53">
        <v>0.9988</v>
      </c>
    </row>
    <row r="235" spans="1:9" ht="36">
      <c r="A235" s="54" t="s">
        <v>12</v>
      </c>
      <c r="B235" s="55">
        <v>40</v>
      </c>
      <c r="C235" s="56">
        <v>5</v>
      </c>
      <c r="D235" s="57">
        <v>5</v>
      </c>
      <c r="E235" s="58">
        <v>20000</v>
      </c>
      <c r="F235" s="59">
        <v>0</v>
      </c>
      <c r="G235" s="60">
        <v>33148</v>
      </c>
      <c r="H235" s="61">
        <v>33108.690259999996</v>
      </c>
      <c r="I235" s="62">
        <v>0.99881</v>
      </c>
    </row>
    <row r="236" spans="1:9" ht="12.75">
      <c r="A236" s="63" t="s">
        <v>56</v>
      </c>
      <c r="B236" s="64">
        <v>40</v>
      </c>
      <c r="C236" s="65">
        <v>5</v>
      </c>
      <c r="D236" s="66">
        <v>5</v>
      </c>
      <c r="E236" s="67">
        <v>29900</v>
      </c>
      <c r="F236" s="68">
        <v>0</v>
      </c>
      <c r="G236" s="69">
        <v>33148</v>
      </c>
      <c r="H236" s="70">
        <v>33108.690259999996</v>
      </c>
      <c r="I236" s="71">
        <v>0.99881</v>
      </c>
    </row>
    <row r="237" spans="1:9" ht="12.75">
      <c r="A237" s="72" t="s">
        <v>14</v>
      </c>
      <c r="B237" s="73">
        <v>40</v>
      </c>
      <c r="C237" s="74">
        <v>5</v>
      </c>
      <c r="D237" s="75">
        <v>5</v>
      </c>
      <c r="E237" s="76">
        <v>29900</v>
      </c>
      <c r="F237" s="77" t="s">
        <v>63</v>
      </c>
      <c r="G237" s="78">
        <v>25547.49</v>
      </c>
      <c r="H237" s="79">
        <v>25519.94777</v>
      </c>
      <c r="I237" s="80">
        <v>0.99892</v>
      </c>
    </row>
    <row r="238" spans="1:9" ht="12.75">
      <c r="A238" s="72" t="s">
        <v>18</v>
      </c>
      <c r="B238" s="73">
        <v>40</v>
      </c>
      <c r="C238" s="74">
        <v>5</v>
      </c>
      <c r="D238" s="75">
        <v>5</v>
      </c>
      <c r="E238" s="76">
        <v>29900</v>
      </c>
      <c r="F238" s="77" t="s">
        <v>107</v>
      </c>
      <c r="G238" s="78">
        <v>731.2</v>
      </c>
      <c r="H238" s="79">
        <v>731.13972</v>
      </c>
      <c r="I238" s="80">
        <v>0.99992</v>
      </c>
    </row>
    <row r="239" spans="1:9" ht="22.5">
      <c r="A239" s="72" t="s">
        <v>20</v>
      </c>
      <c r="B239" s="73">
        <v>40</v>
      </c>
      <c r="C239" s="74">
        <v>5</v>
      </c>
      <c r="D239" s="75">
        <v>5</v>
      </c>
      <c r="E239" s="76">
        <v>29900</v>
      </c>
      <c r="F239" s="77" t="s">
        <v>21</v>
      </c>
      <c r="G239" s="78">
        <v>628.8</v>
      </c>
      <c r="H239" s="79">
        <v>624.51461</v>
      </c>
      <c r="I239" s="80">
        <v>0.99318</v>
      </c>
    </row>
    <row r="240" spans="1:9" ht="22.5">
      <c r="A240" s="72" t="s">
        <v>22</v>
      </c>
      <c r="B240" s="73">
        <v>40</v>
      </c>
      <c r="C240" s="74">
        <v>5</v>
      </c>
      <c r="D240" s="75">
        <v>5</v>
      </c>
      <c r="E240" s="76">
        <v>29900</v>
      </c>
      <c r="F240" s="77" t="s">
        <v>23</v>
      </c>
      <c r="G240" s="78">
        <v>6222.51</v>
      </c>
      <c r="H240" s="79">
        <v>6216.037770000001</v>
      </c>
      <c r="I240" s="80">
        <v>0.99896</v>
      </c>
    </row>
    <row r="241" spans="1:9" ht="12.75">
      <c r="A241" s="72" t="s">
        <v>24</v>
      </c>
      <c r="B241" s="73">
        <v>40</v>
      </c>
      <c r="C241" s="74">
        <v>5</v>
      </c>
      <c r="D241" s="75">
        <v>5</v>
      </c>
      <c r="E241" s="76">
        <v>29900</v>
      </c>
      <c r="F241" s="77" t="s">
        <v>25</v>
      </c>
      <c r="G241" s="78">
        <v>18</v>
      </c>
      <c r="H241" s="79">
        <v>17.05039</v>
      </c>
      <c r="I241" s="80">
        <v>0.94724</v>
      </c>
    </row>
    <row r="242" spans="1:9" ht="12.75">
      <c r="A242" s="54" t="s">
        <v>34</v>
      </c>
      <c r="B242" s="55">
        <v>40</v>
      </c>
      <c r="C242" s="56">
        <v>5</v>
      </c>
      <c r="D242" s="57">
        <v>5</v>
      </c>
      <c r="E242" s="58">
        <v>5220000</v>
      </c>
      <c r="F242" s="59">
        <v>0</v>
      </c>
      <c r="G242" s="60">
        <v>864</v>
      </c>
      <c r="H242" s="61">
        <v>862.47296</v>
      </c>
      <c r="I242" s="62">
        <v>0.99823</v>
      </c>
    </row>
    <row r="243" spans="1:9" ht="21.75">
      <c r="A243" s="63" t="s">
        <v>98</v>
      </c>
      <c r="B243" s="64">
        <v>40</v>
      </c>
      <c r="C243" s="65">
        <v>5</v>
      </c>
      <c r="D243" s="66">
        <v>5</v>
      </c>
      <c r="E243" s="67">
        <v>5222100</v>
      </c>
      <c r="F243" s="68">
        <v>0</v>
      </c>
      <c r="G243" s="69">
        <v>864</v>
      </c>
      <c r="H243" s="70">
        <v>862.47296</v>
      </c>
      <c r="I243" s="71">
        <v>0.99823</v>
      </c>
    </row>
    <row r="244" spans="1:9" ht="12.75">
      <c r="A244" s="72" t="s">
        <v>69</v>
      </c>
      <c r="B244" s="73">
        <v>40</v>
      </c>
      <c r="C244" s="74">
        <v>5</v>
      </c>
      <c r="D244" s="75">
        <v>5</v>
      </c>
      <c r="E244" s="76">
        <v>5222100</v>
      </c>
      <c r="F244" s="77" t="s">
        <v>70</v>
      </c>
      <c r="G244" s="78">
        <v>864</v>
      </c>
      <c r="H244" s="79">
        <v>862.47296</v>
      </c>
      <c r="I244" s="80">
        <v>0.99823</v>
      </c>
    </row>
    <row r="245" spans="1:9" ht="12.75">
      <c r="A245" s="36" t="s">
        <v>108</v>
      </c>
      <c r="B245" s="37">
        <v>40</v>
      </c>
      <c r="C245" s="38">
        <v>6</v>
      </c>
      <c r="D245" s="39">
        <v>0</v>
      </c>
      <c r="E245" s="40">
        <v>0</v>
      </c>
      <c r="F245" s="41">
        <v>0</v>
      </c>
      <c r="G245" s="42">
        <v>350</v>
      </c>
      <c r="H245" s="43">
        <v>349.80603</v>
      </c>
      <c r="I245" s="44">
        <v>0.99945</v>
      </c>
    </row>
    <row r="246" spans="1:9" ht="12.75">
      <c r="A246" s="45" t="s">
        <v>109</v>
      </c>
      <c r="B246" s="46">
        <v>40</v>
      </c>
      <c r="C246" s="47">
        <v>6</v>
      </c>
      <c r="D246" s="48">
        <v>5</v>
      </c>
      <c r="E246" s="49">
        <v>0</v>
      </c>
      <c r="F246" s="50">
        <v>0</v>
      </c>
      <c r="G246" s="51">
        <v>350</v>
      </c>
      <c r="H246" s="52">
        <v>349.80603</v>
      </c>
      <c r="I246" s="53">
        <v>0.99945</v>
      </c>
    </row>
    <row r="247" spans="1:9" ht="12.75">
      <c r="A247" s="54" t="s">
        <v>36</v>
      </c>
      <c r="B247" s="55">
        <v>40</v>
      </c>
      <c r="C247" s="56">
        <v>6</v>
      </c>
      <c r="D247" s="57">
        <v>5</v>
      </c>
      <c r="E247" s="58">
        <v>7950000</v>
      </c>
      <c r="F247" s="59">
        <v>0</v>
      </c>
      <c r="G247" s="60">
        <v>350</v>
      </c>
      <c r="H247" s="61">
        <v>349.80603</v>
      </c>
      <c r="I247" s="62">
        <v>0.99945</v>
      </c>
    </row>
    <row r="248" spans="1:9" ht="42.75">
      <c r="A248" s="63" t="s">
        <v>110</v>
      </c>
      <c r="B248" s="64">
        <v>40</v>
      </c>
      <c r="C248" s="65">
        <v>6</v>
      </c>
      <c r="D248" s="66">
        <v>5</v>
      </c>
      <c r="E248" s="67">
        <v>7951000</v>
      </c>
      <c r="F248" s="68">
        <v>0</v>
      </c>
      <c r="G248" s="69">
        <v>350</v>
      </c>
      <c r="H248" s="70">
        <v>349.80603</v>
      </c>
      <c r="I248" s="71">
        <v>0.99945</v>
      </c>
    </row>
    <row r="249" spans="1:9" ht="22.5">
      <c r="A249" s="72" t="s">
        <v>22</v>
      </c>
      <c r="B249" s="73">
        <v>40</v>
      </c>
      <c r="C249" s="74">
        <v>6</v>
      </c>
      <c r="D249" s="75">
        <v>5</v>
      </c>
      <c r="E249" s="76">
        <v>7951000</v>
      </c>
      <c r="F249" s="77" t="s">
        <v>23</v>
      </c>
      <c r="G249" s="78">
        <v>350</v>
      </c>
      <c r="H249" s="79">
        <v>349.80603</v>
      </c>
      <c r="I249" s="80">
        <v>0.99945</v>
      </c>
    </row>
    <row r="250" spans="1:9" ht="12.75">
      <c r="A250" s="36" t="s">
        <v>111</v>
      </c>
      <c r="B250" s="37">
        <v>40</v>
      </c>
      <c r="C250" s="38">
        <v>7</v>
      </c>
      <c r="D250" s="39">
        <v>0</v>
      </c>
      <c r="E250" s="40">
        <v>0</v>
      </c>
      <c r="F250" s="41">
        <v>0</v>
      </c>
      <c r="G250" s="42">
        <v>32436.12459</v>
      </c>
      <c r="H250" s="43">
        <v>32436.06393</v>
      </c>
      <c r="I250" s="44">
        <v>1</v>
      </c>
    </row>
    <row r="251" spans="1:9" ht="12.75">
      <c r="A251" s="45" t="s">
        <v>112</v>
      </c>
      <c r="B251" s="46">
        <v>40</v>
      </c>
      <c r="C251" s="47">
        <v>7</v>
      </c>
      <c r="D251" s="48">
        <v>1</v>
      </c>
      <c r="E251" s="49">
        <v>0</v>
      </c>
      <c r="F251" s="50">
        <v>0</v>
      </c>
      <c r="G251" s="51">
        <v>32436.12459</v>
      </c>
      <c r="H251" s="52">
        <v>32436.06393</v>
      </c>
      <c r="I251" s="53">
        <v>1</v>
      </c>
    </row>
    <row r="252" spans="1:9" ht="12.75">
      <c r="A252" s="54" t="s">
        <v>34</v>
      </c>
      <c r="B252" s="55">
        <v>40</v>
      </c>
      <c r="C252" s="56">
        <v>7</v>
      </c>
      <c r="D252" s="57">
        <v>1</v>
      </c>
      <c r="E252" s="58">
        <v>5220000</v>
      </c>
      <c r="F252" s="59">
        <v>0</v>
      </c>
      <c r="G252" s="60">
        <v>14599.524589999999</v>
      </c>
      <c r="H252" s="61">
        <v>14599.524589999999</v>
      </c>
      <c r="I252" s="62">
        <v>1</v>
      </c>
    </row>
    <row r="253" spans="1:9" ht="21.75">
      <c r="A253" s="63" t="s">
        <v>113</v>
      </c>
      <c r="B253" s="64">
        <v>40</v>
      </c>
      <c r="C253" s="65">
        <v>7</v>
      </c>
      <c r="D253" s="66">
        <v>1</v>
      </c>
      <c r="E253" s="67">
        <v>5225603</v>
      </c>
      <c r="F253" s="68">
        <v>0</v>
      </c>
      <c r="G253" s="69">
        <v>14599.524589999999</v>
      </c>
      <c r="H253" s="70">
        <v>14599.524589999999</v>
      </c>
      <c r="I253" s="71">
        <v>1</v>
      </c>
    </row>
    <row r="254" spans="1:9" ht="33.75">
      <c r="A254" s="72" t="s">
        <v>73</v>
      </c>
      <c r="B254" s="73">
        <v>40</v>
      </c>
      <c r="C254" s="74">
        <v>7</v>
      </c>
      <c r="D254" s="75">
        <v>1</v>
      </c>
      <c r="E254" s="76">
        <v>5225603</v>
      </c>
      <c r="F254" s="77" t="s">
        <v>74</v>
      </c>
      <c r="G254" s="78">
        <v>14599.524589999999</v>
      </c>
      <c r="H254" s="79">
        <v>14599.524589999999</v>
      </c>
      <c r="I254" s="80">
        <v>1</v>
      </c>
    </row>
    <row r="255" spans="1:9" ht="12.75">
      <c r="A255" s="54" t="s">
        <v>36</v>
      </c>
      <c r="B255" s="55">
        <v>40</v>
      </c>
      <c r="C255" s="56">
        <v>7</v>
      </c>
      <c r="D255" s="57">
        <v>1</v>
      </c>
      <c r="E255" s="58">
        <v>7950000</v>
      </c>
      <c r="F255" s="59">
        <v>0</v>
      </c>
      <c r="G255" s="60">
        <v>17836.6</v>
      </c>
      <c r="H255" s="61">
        <v>17836.53934</v>
      </c>
      <c r="I255" s="62">
        <v>1</v>
      </c>
    </row>
    <row r="256" spans="1:9" ht="21.75">
      <c r="A256" s="63" t="s">
        <v>114</v>
      </c>
      <c r="B256" s="64">
        <v>40</v>
      </c>
      <c r="C256" s="65">
        <v>7</v>
      </c>
      <c r="D256" s="66">
        <v>1</v>
      </c>
      <c r="E256" s="67">
        <v>7951103</v>
      </c>
      <c r="F256" s="68">
        <v>0</v>
      </c>
      <c r="G256" s="69">
        <v>17836.6</v>
      </c>
      <c r="H256" s="70">
        <v>17836.53934</v>
      </c>
      <c r="I256" s="71">
        <v>1</v>
      </c>
    </row>
    <row r="257" spans="1:9" ht="33.75">
      <c r="A257" s="72" t="s">
        <v>73</v>
      </c>
      <c r="B257" s="73">
        <v>40</v>
      </c>
      <c r="C257" s="74">
        <v>7</v>
      </c>
      <c r="D257" s="75">
        <v>1</v>
      </c>
      <c r="E257" s="76">
        <v>7951103</v>
      </c>
      <c r="F257" s="77" t="s">
        <v>74</v>
      </c>
      <c r="G257" s="78">
        <v>17836.6</v>
      </c>
      <c r="H257" s="79">
        <v>17836.53934</v>
      </c>
      <c r="I257" s="80">
        <v>1</v>
      </c>
    </row>
    <row r="258" spans="1:9" ht="12.75">
      <c r="A258" s="36" t="s">
        <v>115</v>
      </c>
      <c r="B258" s="37">
        <v>40</v>
      </c>
      <c r="C258" s="38">
        <v>8</v>
      </c>
      <c r="D258" s="39">
        <v>0</v>
      </c>
      <c r="E258" s="40">
        <v>0</v>
      </c>
      <c r="F258" s="41">
        <v>0</v>
      </c>
      <c r="G258" s="42">
        <v>7489</v>
      </c>
      <c r="H258" s="43">
        <v>7361.92085</v>
      </c>
      <c r="I258" s="44">
        <v>0.98303</v>
      </c>
    </row>
    <row r="259" spans="1:9" ht="12.75">
      <c r="A259" s="45" t="s">
        <v>116</v>
      </c>
      <c r="B259" s="46">
        <v>40</v>
      </c>
      <c r="C259" s="47">
        <v>8</v>
      </c>
      <c r="D259" s="48">
        <v>4</v>
      </c>
      <c r="E259" s="49">
        <v>0</v>
      </c>
      <c r="F259" s="50">
        <v>0</v>
      </c>
      <c r="G259" s="51">
        <v>7489</v>
      </c>
      <c r="H259" s="52">
        <v>7361.92085</v>
      </c>
      <c r="I259" s="53">
        <v>0.98303</v>
      </c>
    </row>
    <row r="260" spans="1:9" ht="36">
      <c r="A260" s="54" t="s">
        <v>12</v>
      </c>
      <c r="B260" s="55">
        <v>40</v>
      </c>
      <c r="C260" s="56">
        <v>8</v>
      </c>
      <c r="D260" s="57">
        <v>4</v>
      </c>
      <c r="E260" s="58">
        <v>20000</v>
      </c>
      <c r="F260" s="59">
        <v>0</v>
      </c>
      <c r="G260" s="60">
        <v>7489</v>
      </c>
      <c r="H260" s="61">
        <v>7361.92085</v>
      </c>
      <c r="I260" s="62">
        <v>0.98303</v>
      </c>
    </row>
    <row r="261" spans="1:9" ht="12.75">
      <c r="A261" s="63" t="s">
        <v>16</v>
      </c>
      <c r="B261" s="64">
        <v>40</v>
      </c>
      <c r="C261" s="65">
        <v>8</v>
      </c>
      <c r="D261" s="66">
        <v>4</v>
      </c>
      <c r="E261" s="67">
        <v>20400</v>
      </c>
      <c r="F261" s="68">
        <v>0</v>
      </c>
      <c r="G261" s="69">
        <v>7489</v>
      </c>
      <c r="H261" s="70">
        <v>7361.92085</v>
      </c>
      <c r="I261" s="71">
        <v>0.98303</v>
      </c>
    </row>
    <row r="262" spans="1:9" ht="12.75">
      <c r="A262" s="72" t="s">
        <v>14</v>
      </c>
      <c r="B262" s="73">
        <v>40</v>
      </c>
      <c r="C262" s="74">
        <v>8</v>
      </c>
      <c r="D262" s="75">
        <v>4</v>
      </c>
      <c r="E262" s="76">
        <v>20400</v>
      </c>
      <c r="F262" s="77" t="s">
        <v>15</v>
      </c>
      <c r="G262" s="78">
        <v>6847.2</v>
      </c>
      <c r="H262" s="79">
        <v>6746.9387</v>
      </c>
      <c r="I262" s="80">
        <v>0.98536</v>
      </c>
    </row>
    <row r="263" spans="1:9" ht="12.75">
      <c r="A263" s="72" t="s">
        <v>18</v>
      </c>
      <c r="B263" s="73">
        <v>40</v>
      </c>
      <c r="C263" s="74">
        <v>8</v>
      </c>
      <c r="D263" s="75">
        <v>4</v>
      </c>
      <c r="E263" s="76">
        <v>20400</v>
      </c>
      <c r="F263" s="77" t="s">
        <v>19</v>
      </c>
      <c r="G263" s="78">
        <v>98.5</v>
      </c>
      <c r="H263" s="79">
        <v>98.43766000000001</v>
      </c>
      <c r="I263" s="80">
        <v>0.99937</v>
      </c>
    </row>
    <row r="264" spans="1:9" ht="22.5">
      <c r="A264" s="72" t="s">
        <v>20</v>
      </c>
      <c r="B264" s="73">
        <v>40</v>
      </c>
      <c r="C264" s="74">
        <v>8</v>
      </c>
      <c r="D264" s="75">
        <v>4</v>
      </c>
      <c r="E264" s="76">
        <v>20400</v>
      </c>
      <c r="F264" s="77" t="s">
        <v>21</v>
      </c>
      <c r="G264" s="78">
        <v>153.5</v>
      </c>
      <c r="H264" s="79">
        <v>145.18049</v>
      </c>
      <c r="I264" s="80">
        <v>0.9458</v>
      </c>
    </row>
    <row r="265" spans="1:9" ht="22.5">
      <c r="A265" s="72" t="s">
        <v>22</v>
      </c>
      <c r="B265" s="73">
        <v>40</v>
      </c>
      <c r="C265" s="74">
        <v>8</v>
      </c>
      <c r="D265" s="75">
        <v>4</v>
      </c>
      <c r="E265" s="76">
        <v>20400</v>
      </c>
      <c r="F265" s="77" t="s">
        <v>23</v>
      </c>
      <c r="G265" s="78">
        <v>385.8</v>
      </c>
      <c r="H265" s="79">
        <v>369.72855</v>
      </c>
      <c r="I265" s="80">
        <v>0.95834</v>
      </c>
    </row>
    <row r="266" spans="1:9" ht="12.75">
      <c r="A266" s="72" t="s">
        <v>24</v>
      </c>
      <c r="B266" s="73">
        <v>40</v>
      </c>
      <c r="C266" s="74">
        <v>8</v>
      </c>
      <c r="D266" s="75">
        <v>4</v>
      </c>
      <c r="E266" s="76">
        <v>20400</v>
      </c>
      <c r="F266" s="77" t="s">
        <v>25</v>
      </c>
      <c r="G266" s="78">
        <v>4</v>
      </c>
      <c r="H266" s="79">
        <v>1.63545</v>
      </c>
      <c r="I266" s="80">
        <v>0.40886</v>
      </c>
    </row>
    <row r="267" spans="1:9" ht="12.75">
      <c r="A267" s="36" t="s">
        <v>117</v>
      </c>
      <c r="B267" s="37">
        <v>40</v>
      </c>
      <c r="C267" s="38">
        <v>9</v>
      </c>
      <c r="D267" s="39">
        <v>0</v>
      </c>
      <c r="E267" s="40">
        <v>0</v>
      </c>
      <c r="F267" s="41">
        <v>0</v>
      </c>
      <c r="G267" s="42">
        <v>430893.36451</v>
      </c>
      <c r="H267" s="43">
        <v>379101.42005</v>
      </c>
      <c r="I267" s="44">
        <v>0.8798</v>
      </c>
    </row>
    <row r="268" spans="1:9" ht="12.75">
      <c r="A268" s="45" t="s">
        <v>118</v>
      </c>
      <c r="B268" s="46">
        <v>40</v>
      </c>
      <c r="C268" s="47">
        <v>9</v>
      </c>
      <c r="D268" s="48">
        <v>1</v>
      </c>
      <c r="E268" s="49">
        <v>0</v>
      </c>
      <c r="F268" s="50">
        <v>0</v>
      </c>
      <c r="G268" s="51">
        <v>84322.7</v>
      </c>
      <c r="H268" s="52">
        <v>83242.24721</v>
      </c>
      <c r="I268" s="53">
        <v>0.98719</v>
      </c>
    </row>
    <row r="269" spans="1:9" ht="12.75">
      <c r="A269" s="54" t="s">
        <v>119</v>
      </c>
      <c r="B269" s="55">
        <v>40</v>
      </c>
      <c r="C269" s="56">
        <v>9</v>
      </c>
      <c r="D269" s="57">
        <v>1</v>
      </c>
      <c r="E269" s="58">
        <v>4700000</v>
      </c>
      <c r="F269" s="59">
        <v>0</v>
      </c>
      <c r="G269" s="60">
        <v>84322.7</v>
      </c>
      <c r="H269" s="61">
        <v>83242.24721</v>
      </c>
      <c r="I269" s="62">
        <v>0.98719</v>
      </c>
    </row>
    <row r="270" spans="1:9" ht="12.75">
      <c r="A270" s="63" t="s">
        <v>56</v>
      </c>
      <c r="B270" s="64">
        <v>40</v>
      </c>
      <c r="C270" s="65">
        <v>9</v>
      </c>
      <c r="D270" s="66">
        <v>1</v>
      </c>
      <c r="E270" s="67">
        <v>4709900</v>
      </c>
      <c r="F270" s="68">
        <v>0</v>
      </c>
      <c r="G270" s="69">
        <v>84322.7</v>
      </c>
      <c r="H270" s="70">
        <v>83242.24721</v>
      </c>
      <c r="I270" s="71">
        <v>0.98719</v>
      </c>
    </row>
    <row r="271" spans="1:9" ht="33.75">
      <c r="A271" s="72" t="s">
        <v>235</v>
      </c>
      <c r="B271" s="73">
        <v>40</v>
      </c>
      <c r="C271" s="74">
        <v>9</v>
      </c>
      <c r="D271" s="75">
        <v>1</v>
      </c>
      <c r="E271" s="76">
        <v>4709900</v>
      </c>
      <c r="F271" s="77" t="s">
        <v>120</v>
      </c>
      <c r="G271" s="78">
        <v>75250.7</v>
      </c>
      <c r="H271" s="79">
        <v>74323.53953</v>
      </c>
      <c r="I271" s="80">
        <v>0.98768</v>
      </c>
    </row>
    <row r="272" spans="1:9" ht="12.75">
      <c r="A272" s="72" t="s">
        <v>69</v>
      </c>
      <c r="B272" s="73">
        <v>40</v>
      </c>
      <c r="C272" s="74">
        <v>9</v>
      </c>
      <c r="D272" s="75">
        <v>1</v>
      </c>
      <c r="E272" s="76">
        <v>4709900</v>
      </c>
      <c r="F272" s="77" t="s">
        <v>70</v>
      </c>
      <c r="G272" s="78">
        <v>9072</v>
      </c>
      <c r="H272" s="79">
        <v>8918.70768</v>
      </c>
      <c r="I272" s="80">
        <v>0.9831</v>
      </c>
    </row>
    <row r="273" spans="1:9" ht="12.75">
      <c r="A273" s="45" t="s">
        <v>121</v>
      </c>
      <c r="B273" s="46">
        <v>40</v>
      </c>
      <c r="C273" s="47">
        <v>9</v>
      </c>
      <c r="D273" s="48">
        <v>2</v>
      </c>
      <c r="E273" s="49">
        <v>0</v>
      </c>
      <c r="F273" s="50">
        <v>0</v>
      </c>
      <c r="G273" s="51">
        <v>127930.6</v>
      </c>
      <c r="H273" s="52">
        <v>125385.28775</v>
      </c>
      <c r="I273" s="53">
        <v>0.9801</v>
      </c>
    </row>
    <row r="274" spans="1:9" ht="12.75">
      <c r="A274" s="54" t="s">
        <v>119</v>
      </c>
      <c r="B274" s="55">
        <v>40</v>
      </c>
      <c r="C274" s="56">
        <v>9</v>
      </c>
      <c r="D274" s="57">
        <v>2</v>
      </c>
      <c r="E274" s="58">
        <v>4700000</v>
      </c>
      <c r="F274" s="59">
        <v>0</v>
      </c>
      <c r="G274" s="60">
        <v>121942.7</v>
      </c>
      <c r="H274" s="61">
        <v>119415.27156</v>
      </c>
      <c r="I274" s="62">
        <v>0.97927</v>
      </c>
    </row>
    <row r="275" spans="1:9" ht="12.75">
      <c r="A275" s="63" t="s">
        <v>56</v>
      </c>
      <c r="B275" s="64">
        <v>40</v>
      </c>
      <c r="C275" s="65">
        <v>9</v>
      </c>
      <c r="D275" s="66">
        <v>2</v>
      </c>
      <c r="E275" s="67">
        <v>4709900</v>
      </c>
      <c r="F275" s="68">
        <v>0</v>
      </c>
      <c r="G275" s="69">
        <v>121942.7</v>
      </c>
      <c r="H275" s="70">
        <v>119415.27156</v>
      </c>
      <c r="I275" s="71">
        <v>0.97927</v>
      </c>
    </row>
    <row r="276" spans="1:9" ht="33.75">
      <c r="A276" s="72" t="s">
        <v>235</v>
      </c>
      <c r="B276" s="73">
        <v>40</v>
      </c>
      <c r="C276" s="74">
        <v>9</v>
      </c>
      <c r="D276" s="75">
        <v>2</v>
      </c>
      <c r="E276" s="76">
        <v>4709900</v>
      </c>
      <c r="F276" s="77" t="s">
        <v>120</v>
      </c>
      <c r="G276" s="78">
        <v>112249.7</v>
      </c>
      <c r="H276" s="79">
        <v>110060.51885</v>
      </c>
      <c r="I276" s="80">
        <v>0.9805</v>
      </c>
    </row>
    <row r="277" spans="1:9" ht="12.75">
      <c r="A277" s="72" t="s">
        <v>69</v>
      </c>
      <c r="B277" s="73">
        <v>40</v>
      </c>
      <c r="C277" s="74">
        <v>9</v>
      </c>
      <c r="D277" s="75">
        <v>2</v>
      </c>
      <c r="E277" s="76">
        <v>4709900</v>
      </c>
      <c r="F277" s="77" t="s">
        <v>70</v>
      </c>
      <c r="G277" s="78">
        <v>9693</v>
      </c>
      <c r="H277" s="79">
        <v>9354.75271</v>
      </c>
      <c r="I277" s="80">
        <v>0.9651</v>
      </c>
    </row>
    <row r="278" spans="1:9" ht="12.75">
      <c r="A278" s="54" t="s">
        <v>122</v>
      </c>
      <c r="B278" s="55">
        <v>40</v>
      </c>
      <c r="C278" s="56">
        <v>9</v>
      </c>
      <c r="D278" s="57">
        <v>2</v>
      </c>
      <c r="E278" s="58">
        <v>4710000</v>
      </c>
      <c r="F278" s="59">
        <v>0</v>
      </c>
      <c r="G278" s="60">
        <v>5987.9</v>
      </c>
      <c r="H278" s="61">
        <v>5970.016189999999</v>
      </c>
      <c r="I278" s="62">
        <v>0.99701</v>
      </c>
    </row>
    <row r="279" spans="1:9" ht="12.75">
      <c r="A279" s="63" t="s">
        <v>56</v>
      </c>
      <c r="B279" s="64">
        <v>40</v>
      </c>
      <c r="C279" s="65">
        <v>9</v>
      </c>
      <c r="D279" s="66">
        <v>2</v>
      </c>
      <c r="E279" s="67">
        <v>4719900</v>
      </c>
      <c r="F279" s="68">
        <v>0</v>
      </c>
      <c r="G279" s="69">
        <v>5987.9</v>
      </c>
      <c r="H279" s="70">
        <v>5970.016189999999</v>
      </c>
      <c r="I279" s="71">
        <v>0.99701</v>
      </c>
    </row>
    <row r="280" spans="1:9" ht="33.75">
      <c r="A280" s="72" t="s">
        <v>235</v>
      </c>
      <c r="B280" s="73">
        <v>40</v>
      </c>
      <c r="C280" s="74">
        <v>9</v>
      </c>
      <c r="D280" s="75">
        <v>2</v>
      </c>
      <c r="E280" s="76">
        <v>4719900</v>
      </c>
      <c r="F280" s="77" t="s">
        <v>120</v>
      </c>
      <c r="G280" s="78">
        <v>4698.9</v>
      </c>
      <c r="H280" s="79">
        <v>4694.2910999999995</v>
      </c>
      <c r="I280" s="80">
        <v>0.99902</v>
      </c>
    </row>
    <row r="281" spans="1:9" ht="12.75">
      <c r="A281" s="72" t="s">
        <v>69</v>
      </c>
      <c r="B281" s="73">
        <v>40</v>
      </c>
      <c r="C281" s="74">
        <v>9</v>
      </c>
      <c r="D281" s="75">
        <v>2</v>
      </c>
      <c r="E281" s="76">
        <v>4719900</v>
      </c>
      <c r="F281" s="77" t="s">
        <v>70</v>
      </c>
      <c r="G281" s="78">
        <v>1289</v>
      </c>
      <c r="H281" s="79">
        <v>1275.7250900000001</v>
      </c>
      <c r="I281" s="80">
        <v>0.9897</v>
      </c>
    </row>
    <row r="282" spans="1:9" ht="12.75">
      <c r="A282" s="45" t="s">
        <v>123</v>
      </c>
      <c r="B282" s="46">
        <v>40</v>
      </c>
      <c r="C282" s="47">
        <v>9</v>
      </c>
      <c r="D282" s="48">
        <v>3</v>
      </c>
      <c r="E282" s="49">
        <v>0</v>
      </c>
      <c r="F282" s="50">
        <v>0</v>
      </c>
      <c r="G282" s="51">
        <v>54</v>
      </c>
      <c r="H282" s="52">
        <v>41.812</v>
      </c>
      <c r="I282" s="53">
        <v>0.7743</v>
      </c>
    </row>
    <row r="283" spans="1:9" ht="12.75">
      <c r="A283" s="54" t="s">
        <v>119</v>
      </c>
      <c r="B283" s="55">
        <v>40</v>
      </c>
      <c r="C283" s="56">
        <v>9</v>
      </c>
      <c r="D283" s="57">
        <v>3</v>
      </c>
      <c r="E283" s="58">
        <v>4700000</v>
      </c>
      <c r="F283" s="59">
        <v>0</v>
      </c>
      <c r="G283" s="60">
        <v>54</v>
      </c>
      <c r="H283" s="61">
        <v>41.812</v>
      </c>
      <c r="I283" s="62">
        <v>0.7743</v>
      </c>
    </row>
    <row r="284" spans="1:9" ht="12.75">
      <c r="A284" s="63" t="s">
        <v>56</v>
      </c>
      <c r="B284" s="64">
        <v>40</v>
      </c>
      <c r="C284" s="65">
        <v>9</v>
      </c>
      <c r="D284" s="66">
        <v>3</v>
      </c>
      <c r="E284" s="67">
        <v>4709900</v>
      </c>
      <c r="F284" s="68">
        <v>0</v>
      </c>
      <c r="G284" s="69">
        <v>54</v>
      </c>
      <c r="H284" s="70">
        <v>41.812</v>
      </c>
      <c r="I284" s="71">
        <v>0.7743</v>
      </c>
    </row>
    <row r="285" spans="1:9" ht="33.75">
      <c r="A285" s="72" t="s">
        <v>235</v>
      </c>
      <c r="B285" s="73">
        <v>40</v>
      </c>
      <c r="C285" s="74">
        <v>9</v>
      </c>
      <c r="D285" s="75">
        <v>3</v>
      </c>
      <c r="E285" s="76">
        <v>4709900</v>
      </c>
      <c r="F285" s="77" t="s">
        <v>120</v>
      </c>
      <c r="G285" s="78">
        <v>34</v>
      </c>
      <c r="H285" s="79">
        <v>34</v>
      </c>
      <c r="I285" s="80">
        <v>1</v>
      </c>
    </row>
    <row r="286" spans="1:9" ht="12.75">
      <c r="A286" s="72" t="s">
        <v>69</v>
      </c>
      <c r="B286" s="73">
        <v>40</v>
      </c>
      <c r="C286" s="74">
        <v>9</v>
      </c>
      <c r="D286" s="75">
        <v>3</v>
      </c>
      <c r="E286" s="76">
        <v>4709900</v>
      </c>
      <c r="F286" s="77" t="s">
        <v>70</v>
      </c>
      <c r="G286" s="78">
        <v>20</v>
      </c>
      <c r="H286" s="79">
        <v>7.812</v>
      </c>
      <c r="I286" s="80">
        <v>0.3906</v>
      </c>
    </row>
    <row r="287" spans="1:9" ht="12.75">
      <c r="A287" s="45" t="s">
        <v>124</v>
      </c>
      <c r="B287" s="46">
        <v>40</v>
      </c>
      <c r="C287" s="47">
        <v>9</v>
      </c>
      <c r="D287" s="48">
        <v>4</v>
      </c>
      <c r="E287" s="49">
        <v>0</v>
      </c>
      <c r="F287" s="50">
        <v>0</v>
      </c>
      <c r="G287" s="51">
        <v>63649.2</v>
      </c>
      <c r="H287" s="52">
        <v>61426.83517</v>
      </c>
      <c r="I287" s="53">
        <v>0.96508</v>
      </c>
    </row>
    <row r="288" spans="1:9" ht="12.75">
      <c r="A288" s="54" t="s">
        <v>119</v>
      </c>
      <c r="B288" s="55">
        <v>40</v>
      </c>
      <c r="C288" s="56">
        <v>9</v>
      </c>
      <c r="D288" s="57">
        <v>4</v>
      </c>
      <c r="E288" s="58">
        <v>4700000</v>
      </c>
      <c r="F288" s="59">
        <v>0</v>
      </c>
      <c r="G288" s="60">
        <v>58048.8</v>
      </c>
      <c r="H288" s="61">
        <v>57842.81258</v>
      </c>
      <c r="I288" s="62">
        <v>0.99645</v>
      </c>
    </row>
    <row r="289" spans="1:9" ht="12.75">
      <c r="A289" s="63" t="s">
        <v>56</v>
      </c>
      <c r="B289" s="64">
        <v>40</v>
      </c>
      <c r="C289" s="65">
        <v>9</v>
      </c>
      <c r="D289" s="66">
        <v>4</v>
      </c>
      <c r="E289" s="67">
        <v>4709900</v>
      </c>
      <c r="F289" s="68">
        <v>0</v>
      </c>
      <c r="G289" s="69">
        <v>58048.8</v>
      </c>
      <c r="H289" s="70">
        <v>57842.81258</v>
      </c>
      <c r="I289" s="71">
        <v>0.99645</v>
      </c>
    </row>
    <row r="290" spans="1:9" ht="33.75">
      <c r="A290" s="72" t="s">
        <v>235</v>
      </c>
      <c r="B290" s="73">
        <v>40</v>
      </c>
      <c r="C290" s="74">
        <v>9</v>
      </c>
      <c r="D290" s="75">
        <v>4</v>
      </c>
      <c r="E290" s="76">
        <v>4709900</v>
      </c>
      <c r="F290" s="77" t="s">
        <v>120</v>
      </c>
      <c r="G290" s="78">
        <v>56712.2</v>
      </c>
      <c r="H290" s="79">
        <v>56558.284009999996</v>
      </c>
      <c r="I290" s="80">
        <v>0.99729</v>
      </c>
    </row>
    <row r="291" spans="1:9" ht="12.75">
      <c r="A291" s="72" t="s">
        <v>69</v>
      </c>
      <c r="B291" s="73">
        <v>40</v>
      </c>
      <c r="C291" s="74">
        <v>9</v>
      </c>
      <c r="D291" s="75">
        <v>4</v>
      </c>
      <c r="E291" s="76">
        <v>4709900</v>
      </c>
      <c r="F291" s="77" t="s">
        <v>70</v>
      </c>
      <c r="G291" s="78">
        <v>1336.6</v>
      </c>
      <c r="H291" s="79">
        <v>1284.52857</v>
      </c>
      <c r="I291" s="80">
        <v>0.96104</v>
      </c>
    </row>
    <row r="292" spans="1:9" ht="12.75">
      <c r="A292" s="54" t="s">
        <v>125</v>
      </c>
      <c r="B292" s="55">
        <v>40</v>
      </c>
      <c r="C292" s="56">
        <v>9</v>
      </c>
      <c r="D292" s="57">
        <v>4</v>
      </c>
      <c r="E292" s="58">
        <v>5200000</v>
      </c>
      <c r="F292" s="59">
        <v>0</v>
      </c>
      <c r="G292" s="60">
        <v>5600.4</v>
      </c>
      <c r="H292" s="61">
        <v>3584.02259</v>
      </c>
      <c r="I292" s="62">
        <v>0.63996</v>
      </c>
    </row>
    <row r="293" spans="1:9" ht="32.25">
      <c r="A293" s="63" t="s">
        <v>126</v>
      </c>
      <c r="B293" s="64">
        <v>40</v>
      </c>
      <c r="C293" s="65">
        <v>9</v>
      </c>
      <c r="D293" s="66">
        <v>4</v>
      </c>
      <c r="E293" s="67">
        <v>5201801</v>
      </c>
      <c r="F293" s="68">
        <v>0</v>
      </c>
      <c r="G293" s="69">
        <v>4590</v>
      </c>
      <c r="H293" s="70">
        <v>3324.02335</v>
      </c>
      <c r="I293" s="71">
        <v>0.72419</v>
      </c>
    </row>
    <row r="294" spans="1:9" ht="12.75">
      <c r="A294" s="72" t="s">
        <v>69</v>
      </c>
      <c r="B294" s="73">
        <v>40</v>
      </c>
      <c r="C294" s="74">
        <v>9</v>
      </c>
      <c r="D294" s="75">
        <v>4</v>
      </c>
      <c r="E294" s="76">
        <v>5201801</v>
      </c>
      <c r="F294" s="77" t="s">
        <v>70</v>
      </c>
      <c r="G294" s="78">
        <v>4590</v>
      </c>
      <c r="H294" s="79">
        <v>3324.02335</v>
      </c>
      <c r="I294" s="80">
        <v>0.72419</v>
      </c>
    </row>
    <row r="295" spans="1:9" ht="32.25">
      <c r="A295" s="63" t="s">
        <v>127</v>
      </c>
      <c r="B295" s="64">
        <v>40</v>
      </c>
      <c r="C295" s="65">
        <v>9</v>
      </c>
      <c r="D295" s="66">
        <v>4</v>
      </c>
      <c r="E295" s="67">
        <v>5201802</v>
      </c>
      <c r="F295" s="68">
        <v>0</v>
      </c>
      <c r="G295" s="69">
        <v>1010.4</v>
      </c>
      <c r="H295" s="70">
        <v>259.99924</v>
      </c>
      <c r="I295" s="71">
        <v>0.25732</v>
      </c>
    </row>
    <row r="296" spans="1:9" ht="12.75">
      <c r="A296" s="72" t="s">
        <v>69</v>
      </c>
      <c r="B296" s="73">
        <v>40</v>
      </c>
      <c r="C296" s="74">
        <v>9</v>
      </c>
      <c r="D296" s="75">
        <v>4</v>
      </c>
      <c r="E296" s="76">
        <v>5201802</v>
      </c>
      <c r="F296" s="77" t="s">
        <v>70</v>
      </c>
      <c r="G296" s="78">
        <v>1010.4</v>
      </c>
      <c r="H296" s="79">
        <v>259.99924</v>
      </c>
      <c r="I296" s="80">
        <v>0.25732</v>
      </c>
    </row>
    <row r="297" spans="1:9" ht="24">
      <c r="A297" s="45" t="s">
        <v>128</v>
      </c>
      <c r="B297" s="46">
        <v>40</v>
      </c>
      <c r="C297" s="47">
        <v>9</v>
      </c>
      <c r="D297" s="48">
        <v>6</v>
      </c>
      <c r="E297" s="49">
        <v>0</v>
      </c>
      <c r="F297" s="50">
        <v>0</v>
      </c>
      <c r="G297" s="51">
        <v>10486.9</v>
      </c>
      <c r="H297" s="52">
        <v>10456.17327</v>
      </c>
      <c r="I297" s="53">
        <v>0.99707</v>
      </c>
    </row>
    <row r="298" spans="1:9" ht="12.75">
      <c r="A298" s="54" t="s">
        <v>129</v>
      </c>
      <c r="B298" s="55">
        <v>40</v>
      </c>
      <c r="C298" s="56">
        <v>9</v>
      </c>
      <c r="D298" s="57">
        <v>6</v>
      </c>
      <c r="E298" s="58">
        <v>4720000</v>
      </c>
      <c r="F298" s="59">
        <v>0</v>
      </c>
      <c r="G298" s="60">
        <v>10486.9</v>
      </c>
      <c r="H298" s="61">
        <v>10456.17327</v>
      </c>
      <c r="I298" s="62">
        <v>0.99707</v>
      </c>
    </row>
    <row r="299" spans="1:9" ht="12.75">
      <c r="A299" s="63" t="s">
        <v>56</v>
      </c>
      <c r="B299" s="64">
        <v>40</v>
      </c>
      <c r="C299" s="65">
        <v>9</v>
      </c>
      <c r="D299" s="66">
        <v>6</v>
      </c>
      <c r="E299" s="67">
        <v>4729900</v>
      </c>
      <c r="F299" s="68">
        <v>0</v>
      </c>
      <c r="G299" s="69">
        <v>10486.9</v>
      </c>
      <c r="H299" s="70">
        <v>10456.17327</v>
      </c>
      <c r="I299" s="71">
        <v>0.99707</v>
      </c>
    </row>
    <row r="300" spans="1:9" ht="33.75">
      <c r="A300" s="72" t="s">
        <v>235</v>
      </c>
      <c r="B300" s="73">
        <v>40</v>
      </c>
      <c r="C300" s="74">
        <v>9</v>
      </c>
      <c r="D300" s="75">
        <v>6</v>
      </c>
      <c r="E300" s="76">
        <v>4729900</v>
      </c>
      <c r="F300" s="77" t="s">
        <v>120</v>
      </c>
      <c r="G300" s="78">
        <v>10314.9</v>
      </c>
      <c r="H300" s="79">
        <v>10286.109269999999</v>
      </c>
      <c r="I300" s="80">
        <v>0.99721</v>
      </c>
    </row>
    <row r="301" spans="1:9" ht="12.75">
      <c r="A301" s="72" t="s">
        <v>69</v>
      </c>
      <c r="B301" s="73">
        <v>40</v>
      </c>
      <c r="C301" s="74">
        <v>9</v>
      </c>
      <c r="D301" s="75">
        <v>6</v>
      </c>
      <c r="E301" s="76">
        <v>4729900</v>
      </c>
      <c r="F301" s="77" t="s">
        <v>70</v>
      </c>
      <c r="G301" s="78">
        <v>172</v>
      </c>
      <c r="H301" s="79">
        <v>170.064</v>
      </c>
      <c r="I301" s="80">
        <v>0.98874</v>
      </c>
    </row>
    <row r="302" spans="1:9" ht="12.75">
      <c r="A302" s="45" t="s">
        <v>130</v>
      </c>
      <c r="B302" s="46">
        <v>40</v>
      </c>
      <c r="C302" s="47">
        <v>9</v>
      </c>
      <c r="D302" s="48">
        <v>7</v>
      </c>
      <c r="E302" s="49">
        <v>0</v>
      </c>
      <c r="F302" s="50">
        <v>0</v>
      </c>
      <c r="G302" s="51">
        <v>599.26451</v>
      </c>
      <c r="H302" s="52">
        <v>596.6215699999999</v>
      </c>
      <c r="I302" s="53">
        <v>0.99559</v>
      </c>
    </row>
    <row r="303" spans="1:9" ht="12.75">
      <c r="A303" s="54" t="s">
        <v>131</v>
      </c>
      <c r="B303" s="55">
        <v>40</v>
      </c>
      <c r="C303" s="56">
        <v>9</v>
      </c>
      <c r="D303" s="57">
        <v>7</v>
      </c>
      <c r="E303" s="58">
        <v>4810000</v>
      </c>
      <c r="F303" s="59">
        <v>0</v>
      </c>
      <c r="G303" s="60">
        <v>599.26451</v>
      </c>
      <c r="H303" s="61">
        <v>596.6215699999999</v>
      </c>
      <c r="I303" s="62">
        <v>0.99559</v>
      </c>
    </row>
    <row r="304" spans="1:9" ht="12.75">
      <c r="A304" s="63" t="s">
        <v>132</v>
      </c>
      <c r="B304" s="64">
        <v>40</v>
      </c>
      <c r="C304" s="65">
        <v>9</v>
      </c>
      <c r="D304" s="66">
        <v>7</v>
      </c>
      <c r="E304" s="67">
        <v>4810100</v>
      </c>
      <c r="F304" s="68">
        <v>0</v>
      </c>
      <c r="G304" s="69">
        <v>599.26451</v>
      </c>
      <c r="H304" s="70">
        <v>596.6215699999999</v>
      </c>
      <c r="I304" s="71">
        <v>0.99559</v>
      </c>
    </row>
    <row r="305" spans="1:9" ht="22.5">
      <c r="A305" s="72" t="s">
        <v>22</v>
      </c>
      <c r="B305" s="73">
        <v>40</v>
      </c>
      <c r="C305" s="74">
        <v>9</v>
      </c>
      <c r="D305" s="75">
        <v>7</v>
      </c>
      <c r="E305" s="76">
        <v>4810100</v>
      </c>
      <c r="F305" s="77" t="s">
        <v>23</v>
      </c>
      <c r="G305" s="78">
        <v>599.26451</v>
      </c>
      <c r="H305" s="79">
        <v>596.6215699999999</v>
      </c>
      <c r="I305" s="80">
        <v>0.99559</v>
      </c>
    </row>
    <row r="306" spans="1:9" ht="12.75">
      <c r="A306" s="45" t="s">
        <v>133</v>
      </c>
      <c r="B306" s="46">
        <v>40</v>
      </c>
      <c r="C306" s="47">
        <v>9</v>
      </c>
      <c r="D306" s="48">
        <v>9</v>
      </c>
      <c r="E306" s="49">
        <v>0</v>
      </c>
      <c r="F306" s="50">
        <v>0</v>
      </c>
      <c r="G306" s="51">
        <v>143850.7</v>
      </c>
      <c r="H306" s="52">
        <v>97952.44308000001</v>
      </c>
      <c r="I306" s="53">
        <v>0.68093</v>
      </c>
    </row>
    <row r="307" spans="1:9" ht="36">
      <c r="A307" s="54" t="s">
        <v>12</v>
      </c>
      <c r="B307" s="55">
        <v>40</v>
      </c>
      <c r="C307" s="56">
        <v>9</v>
      </c>
      <c r="D307" s="57">
        <v>9</v>
      </c>
      <c r="E307" s="58">
        <v>20000</v>
      </c>
      <c r="F307" s="59">
        <v>0</v>
      </c>
      <c r="G307" s="60">
        <v>3459.3</v>
      </c>
      <c r="H307" s="61">
        <v>3235.4769300000003</v>
      </c>
      <c r="I307" s="62">
        <v>0.9353</v>
      </c>
    </row>
    <row r="308" spans="1:9" ht="12.75">
      <c r="A308" s="63" t="s">
        <v>16</v>
      </c>
      <c r="B308" s="64">
        <v>40</v>
      </c>
      <c r="C308" s="65">
        <v>9</v>
      </c>
      <c r="D308" s="66">
        <v>9</v>
      </c>
      <c r="E308" s="67">
        <v>20400</v>
      </c>
      <c r="F308" s="68">
        <v>0</v>
      </c>
      <c r="G308" s="69">
        <v>3459.3</v>
      </c>
      <c r="H308" s="70">
        <v>3235.4769300000003</v>
      </c>
      <c r="I308" s="71">
        <v>0.9353</v>
      </c>
    </row>
    <row r="309" spans="1:9" ht="12.75">
      <c r="A309" s="72" t="s">
        <v>14</v>
      </c>
      <c r="B309" s="73">
        <v>40</v>
      </c>
      <c r="C309" s="74">
        <v>9</v>
      </c>
      <c r="D309" s="75">
        <v>9</v>
      </c>
      <c r="E309" s="76">
        <v>20400</v>
      </c>
      <c r="F309" s="77" t="s">
        <v>15</v>
      </c>
      <c r="G309" s="78">
        <v>2740.1</v>
      </c>
      <c r="H309" s="79">
        <v>2625.7898499999997</v>
      </c>
      <c r="I309" s="80">
        <v>0.95828</v>
      </c>
    </row>
    <row r="310" spans="1:9" ht="12.75">
      <c r="A310" s="72" t="s">
        <v>18</v>
      </c>
      <c r="B310" s="73">
        <v>40</v>
      </c>
      <c r="C310" s="74">
        <v>9</v>
      </c>
      <c r="D310" s="75">
        <v>9</v>
      </c>
      <c r="E310" s="76">
        <v>20400</v>
      </c>
      <c r="F310" s="77" t="s">
        <v>19</v>
      </c>
      <c r="G310" s="78">
        <v>75</v>
      </c>
      <c r="H310" s="79">
        <v>47.81508</v>
      </c>
      <c r="I310" s="80">
        <v>0.63753</v>
      </c>
    </row>
    <row r="311" spans="1:9" ht="22.5">
      <c r="A311" s="72" t="s">
        <v>20</v>
      </c>
      <c r="B311" s="73">
        <v>40</v>
      </c>
      <c r="C311" s="74">
        <v>9</v>
      </c>
      <c r="D311" s="75">
        <v>9</v>
      </c>
      <c r="E311" s="76">
        <v>20400</v>
      </c>
      <c r="F311" s="77" t="s">
        <v>21</v>
      </c>
      <c r="G311" s="78">
        <v>343</v>
      </c>
      <c r="H311" s="79">
        <v>294.79582</v>
      </c>
      <c r="I311" s="80">
        <v>0.85946</v>
      </c>
    </row>
    <row r="312" spans="1:9" ht="22.5">
      <c r="A312" s="72" t="s">
        <v>22</v>
      </c>
      <c r="B312" s="73">
        <v>40</v>
      </c>
      <c r="C312" s="74">
        <v>9</v>
      </c>
      <c r="D312" s="75">
        <v>9</v>
      </c>
      <c r="E312" s="76">
        <v>20400</v>
      </c>
      <c r="F312" s="77" t="s">
        <v>23</v>
      </c>
      <c r="G312" s="78">
        <v>301.2</v>
      </c>
      <c r="H312" s="79">
        <v>267.07617999999997</v>
      </c>
      <c r="I312" s="80">
        <v>0.88671</v>
      </c>
    </row>
    <row r="313" spans="1:9" ht="12.75">
      <c r="A313" s="54" t="s">
        <v>34</v>
      </c>
      <c r="B313" s="55">
        <v>40</v>
      </c>
      <c r="C313" s="56">
        <v>9</v>
      </c>
      <c r="D313" s="57">
        <v>9</v>
      </c>
      <c r="E313" s="58">
        <v>5220000</v>
      </c>
      <c r="F313" s="59">
        <v>0</v>
      </c>
      <c r="G313" s="60">
        <v>101800</v>
      </c>
      <c r="H313" s="61">
        <v>57535.931560000005</v>
      </c>
      <c r="I313" s="62">
        <v>0.56519</v>
      </c>
    </row>
    <row r="314" spans="1:9" ht="32.25">
      <c r="A314" s="63" t="s">
        <v>134</v>
      </c>
      <c r="B314" s="64">
        <v>40</v>
      </c>
      <c r="C314" s="65">
        <v>9</v>
      </c>
      <c r="D314" s="66">
        <v>9</v>
      </c>
      <c r="E314" s="67">
        <v>5225804</v>
      </c>
      <c r="F314" s="68">
        <v>0</v>
      </c>
      <c r="G314" s="69">
        <v>101800</v>
      </c>
      <c r="H314" s="70">
        <v>57535.931560000005</v>
      </c>
      <c r="I314" s="71">
        <v>0.56519</v>
      </c>
    </row>
    <row r="315" spans="1:9" ht="33.75">
      <c r="A315" s="72" t="s">
        <v>73</v>
      </c>
      <c r="B315" s="73">
        <v>40</v>
      </c>
      <c r="C315" s="74">
        <v>9</v>
      </c>
      <c r="D315" s="75">
        <v>9</v>
      </c>
      <c r="E315" s="76">
        <v>5225804</v>
      </c>
      <c r="F315" s="77" t="s">
        <v>74</v>
      </c>
      <c r="G315" s="78">
        <v>101800</v>
      </c>
      <c r="H315" s="79">
        <v>57535.931560000005</v>
      </c>
      <c r="I315" s="80">
        <v>0.56519</v>
      </c>
    </row>
    <row r="316" spans="1:9" ht="12.75">
      <c r="A316" s="54" t="s">
        <v>36</v>
      </c>
      <c r="B316" s="55">
        <v>40</v>
      </c>
      <c r="C316" s="56">
        <v>9</v>
      </c>
      <c r="D316" s="57">
        <v>9</v>
      </c>
      <c r="E316" s="58">
        <v>7950000</v>
      </c>
      <c r="F316" s="59">
        <v>0</v>
      </c>
      <c r="G316" s="60">
        <v>38591.4</v>
      </c>
      <c r="H316" s="61">
        <v>37181.03459</v>
      </c>
      <c r="I316" s="62">
        <v>0.96345</v>
      </c>
    </row>
    <row r="317" spans="1:9" ht="21.75">
      <c r="A317" s="63" t="s">
        <v>135</v>
      </c>
      <c r="B317" s="64">
        <v>40</v>
      </c>
      <c r="C317" s="65">
        <v>9</v>
      </c>
      <c r="D317" s="66">
        <v>9</v>
      </c>
      <c r="E317" s="67">
        <v>7951400</v>
      </c>
      <c r="F317" s="68">
        <v>0</v>
      </c>
      <c r="G317" s="69">
        <v>38591.4</v>
      </c>
      <c r="H317" s="70">
        <v>37181.03459</v>
      </c>
      <c r="I317" s="71">
        <v>0.96345</v>
      </c>
    </row>
    <row r="318" spans="1:9" ht="22.5">
      <c r="A318" s="72" t="s">
        <v>39</v>
      </c>
      <c r="B318" s="73">
        <v>40</v>
      </c>
      <c r="C318" s="74">
        <v>9</v>
      </c>
      <c r="D318" s="75">
        <v>9</v>
      </c>
      <c r="E318" s="76">
        <v>7951400</v>
      </c>
      <c r="F318" s="77" t="s">
        <v>40</v>
      </c>
      <c r="G318" s="78">
        <v>4426.1</v>
      </c>
      <c r="H318" s="79">
        <v>4426.03506</v>
      </c>
      <c r="I318" s="80">
        <v>0.99999</v>
      </c>
    </row>
    <row r="319" spans="1:9" ht="33.75">
      <c r="A319" s="72" t="s">
        <v>73</v>
      </c>
      <c r="B319" s="73">
        <v>40</v>
      </c>
      <c r="C319" s="74">
        <v>9</v>
      </c>
      <c r="D319" s="75">
        <v>9</v>
      </c>
      <c r="E319" s="76">
        <v>7951400</v>
      </c>
      <c r="F319" s="77" t="s">
        <v>74</v>
      </c>
      <c r="G319" s="78">
        <v>8472.3</v>
      </c>
      <c r="H319" s="79">
        <v>8472.26354</v>
      </c>
      <c r="I319" s="80">
        <v>1</v>
      </c>
    </row>
    <row r="320" spans="1:9" ht="12.75">
      <c r="A320" s="72" t="s">
        <v>69</v>
      </c>
      <c r="B320" s="73">
        <v>40</v>
      </c>
      <c r="C320" s="74">
        <v>9</v>
      </c>
      <c r="D320" s="75">
        <v>9</v>
      </c>
      <c r="E320" s="76">
        <v>7951400</v>
      </c>
      <c r="F320" s="77" t="s">
        <v>70</v>
      </c>
      <c r="G320" s="78">
        <v>25693</v>
      </c>
      <c r="H320" s="79">
        <v>24282.735989999997</v>
      </c>
      <c r="I320" s="80">
        <v>0.94511</v>
      </c>
    </row>
    <row r="321" spans="1:9" ht="12.75">
      <c r="A321" s="36" t="s">
        <v>136</v>
      </c>
      <c r="B321" s="37">
        <v>40</v>
      </c>
      <c r="C321" s="38">
        <v>10</v>
      </c>
      <c r="D321" s="39">
        <v>0</v>
      </c>
      <c r="E321" s="40">
        <v>0</v>
      </c>
      <c r="F321" s="41">
        <v>0</v>
      </c>
      <c r="G321" s="42">
        <v>124673.925</v>
      </c>
      <c r="H321" s="43">
        <v>119567.44247</v>
      </c>
      <c r="I321" s="44">
        <v>0.95904</v>
      </c>
    </row>
    <row r="322" spans="1:9" ht="12.75">
      <c r="A322" s="45" t="s">
        <v>137</v>
      </c>
      <c r="B322" s="46">
        <v>40</v>
      </c>
      <c r="C322" s="47">
        <v>10</v>
      </c>
      <c r="D322" s="48">
        <v>1</v>
      </c>
      <c r="E322" s="49">
        <v>0</v>
      </c>
      <c r="F322" s="50">
        <v>0</v>
      </c>
      <c r="G322" s="51">
        <v>2085</v>
      </c>
      <c r="H322" s="52">
        <v>2027.86423</v>
      </c>
      <c r="I322" s="53">
        <v>0.9726</v>
      </c>
    </row>
    <row r="323" spans="1:9" ht="12.75">
      <c r="A323" s="54" t="s">
        <v>138</v>
      </c>
      <c r="B323" s="55">
        <v>40</v>
      </c>
      <c r="C323" s="56">
        <v>10</v>
      </c>
      <c r="D323" s="57">
        <v>1</v>
      </c>
      <c r="E323" s="58">
        <v>4910000</v>
      </c>
      <c r="F323" s="59">
        <v>0</v>
      </c>
      <c r="G323" s="60">
        <v>2085</v>
      </c>
      <c r="H323" s="61">
        <v>2027.86423</v>
      </c>
      <c r="I323" s="62">
        <v>0.9726</v>
      </c>
    </row>
    <row r="324" spans="1:9" ht="12.75">
      <c r="A324" s="63" t="s">
        <v>139</v>
      </c>
      <c r="B324" s="64">
        <v>40</v>
      </c>
      <c r="C324" s="65">
        <v>10</v>
      </c>
      <c r="D324" s="66">
        <v>1</v>
      </c>
      <c r="E324" s="67">
        <v>4910100</v>
      </c>
      <c r="F324" s="68">
        <v>0</v>
      </c>
      <c r="G324" s="69">
        <v>2085</v>
      </c>
      <c r="H324" s="70">
        <v>2027.86423</v>
      </c>
      <c r="I324" s="71">
        <v>0.9726</v>
      </c>
    </row>
    <row r="325" spans="1:9" ht="22.5">
      <c r="A325" s="72" t="s">
        <v>140</v>
      </c>
      <c r="B325" s="73">
        <v>40</v>
      </c>
      <c r="C325" s="74">
        <v>10</v>
      </c>
      <c r="D325" s="75">
        <v>1</v>
      </c>
      <c r="E325" s="76">
        <v>4910100</v>
      </c>
      <c r="F325" s="77" t="s">
        <v>141</v>
      </c>
      <c r="G325" s="78">
        <v>2085</v>
      </c>
      <c r="H325" s="79">
        <v>2027.86423</v>
      </c>
      <c r="I325" s="80">
        <v>0.9726</v>
      </c>
    </row>
    <row r="326" spans="1:9" ht="12.75">
      <c r="A326" s="45" t="s">
        <v>142</v>
      </c>
      <c r="B326" s="46">
        <v>40</v>
      </c>
      <c r="C326" s="47">
        <v>10</v>
      </c>
      <c r="D326" s="48">
        <v>3</v>
      </c>
      <c r="E326" s="49">
        <v>0</v>
      </c>
      <c r="F326" s="50">
        <v>0</v>
      </c>
      <c r="G326" s="51">
        <v>20672.325</v>
      </c>
      <c r="H326" s="52">
        <v>20399.69745</v>
      </c>
      <c r="I326" s="53">
        <v>0.98681</v>
      </c>
    </row>
    <row r="327" spans="1:9" ht="12.75">
      <c r="A327" s="54" t="s">
        <v>143</v>
      </c>
      <c r="B327" s="55">
        <v>40</v>
      </c>
      <c r="C327" s="56">
        <v>10</v>
      </c>
      <c r="D327" s="57">
        <v>3</v>
      </c>
      <c r="E327" s="58">
        <v>5050000</v>
      </c>
      <c r="F327" s="59">
        <v>0</v>
      </c>
      <c r="G327" s="60">
        <v>20569.2</v>
      </c>
      <c r="H327" s="61">
        <v>20296.57245</v>
      </c>
      <c r="I327" s="62">
        <v>0.98675</v>
      </c>
    </row>
    <row r="328" spans="1:9" ht="21.75">
      <c r="A328" s="63" t="s">
        <v>144</v>
      </c>
      <c r="B328" s="64">
        <v>40</v>
      </c>
      <c r="C328" s="65">
        <v>10</v>
      </c>
      <c r="D328" s="66">
        <v>3</v>
      </c>
      <c r="E328" s="67">
        <v>5055409</v>
      </c>
      <c r="F328" s="68">
        <v>0</v>
      </c>
      <c r="G328" s="69">
        <v>13945.3</v>
      </c>
      <c r="H328" s="70">
        <v>13672.67245</v>
      </c>
      <c r="I328" s="71">
        <v>0.98045</v>
      </c>
    </row>
    <row r="329" spans="1:9" ht="12.75">
      <c r="A329" s="72" t="s">
        <v>69</v>
      </c>
      <c r="B329" s="73">
        <v>40</v>
      </c>
      <c r="C329" s="74">
        <v>10</v>
      </c>
      <c r="D329" s="75">
        <v>3</v>
      </c>
      <c r="E329" s="76">
        <v>5055409</v>
      </c>
      <c r="F329" s="77" t="s">
        <v>70</v>
      </c>
      <c r="G329" s="78">
        <v>13945.3</v>
      </c>
      <c r="H329" s="79">
        <v>13672.67245</v>
      </c>
      <c r="I329" s="80">
        <v>0.98045</v>
      </c>
    </row>
    <row r="330" spans="1:9" ht="12.75">
      <c r="A330" s="63" t="s">
        <v>145</v>
      </c>
      <c r="B330" s="64">
        <v>40</v>
      </c>
      <c r="C330" s="65">
        <v>10</v>
      </c>
      <c r="D330" s="66">
        <v>3</v>
      </c>
      <c r="E330" s="67">
        <v>5058005</v>
      </c>
      <c r="F330" s="68">
        <v>0</v>
      </c>
      <c r="G330" s="69">
        <v>6623.9</v>
      </c>
      <c r="H330" s="70">
        <v>6623.9</v>
      </c>
      <c r="I330" s="71">
        <v>1</v>
      </c>
    </row>
    <row r="331" spans="1:9" ht="12.75">
      <c r="A331" s="72" t="s">
        <v>69</v>
      </c>
      <c r="B331" s="73">
        <v>40</v>
      </c>
      <c r="C331" s="74">
        <v>10</v>
      </c>
      <c r="D331" s="75">
        <v>3</v>
      </c>
      <c r="E331" s="76">
        <v>5058005</v>
      </c>
      <c r="F331" s="77" t="s">
        <v>70</v>
      </c>
      <c r="G331" s="78">
        <v>6623.9</v>
      </c>
      <c r="H331" s="79">
        <v>6623.9</v>
      </c>
      <c r="I331" s="80">
        <v>1</v>
      </c>
    </row>
    <row r="332" spans="1:9" ht="12.75">
      <c r="A332" s="54" t="s">
        <v>146</v>
      </c>
      <c r="B332" s="55">
        <v>40</v>
      </c>
      <c r="C332" s="56">
        <v>10</v>
      </c>
      <c r="D332" s="57">
        <v>3</v>
      </c>
      <c r="E332" s="58">
        <v>5140000</v>
      </c>
      <c r="F332" s="59">
        <v>0</v>
      </c>
      <c r="G332" s="60">
        <v>103.125</v>
      </c>
      <c r="H332" s="61">
        <v>103.125</v>
      </c>
      <c r="I332" s="62">
        <v>1</v>
      </c>
    </row>
    <row r="333" spans="1:9" ht="12.75">
      <c r="A333" s="63" t="s">
        <v>147</v>
      </c>
      <c r="B333" s="64">
        <v>40</v>
      </c>
      <c r="C333" s="65">
        <v>10</v>
      </c>
      <c r="D333" s="66">
        <v>3</v>
      </c>
      <c r="E333" s="67">
        <v>5140100</v>
      </c>
      <c r="F333" s="68">
        <v>0</v>
      </c>
      <c r="G333" s="69">
        <v>103.125</v>
      </c>
      <c r="H333" s="70">
        <v>103.125</v>
      </c>
      <c r="I333" s="71">
        <v>1</v>
      </c>
    </row>
    <row r="334" spans="1:9" ht="22.5">
      <c r="A334" s="72" t="s">
        <v>140</v>
      </c>
      <c r="B334" s="73">
        <v>40</v>
      </c>
      <c r="C334" s="74">
        <v>10</v>
      </c>
      <c r="D334" s="75">
        <v>3</v>
      </c>
      <c r="E334" s="76">
        <v>5140100</v>
      </c>
      <c r="F334" s="77" t="s">
        <v>141</v>
      </c>
      <c r="G334" s="78">
        <v>103.125</v>
      </c>
      <c r="H334" s="79">
        <v>103.125</v>
      </c>
      <c r="I334" s="80">
        <v>1</v>
      </c>
    </row>
    <row r="335" spans="1:9" ht="12.75">
      <c r="A335" s="45" t="s">
        <v>148</v>
      </c>
      <c r="B335" s="46">
        <v>40</v>
      </c>
      <c r="C335" s="47">
        <v>10</v>
      </c>
      <c r="D335" s="48">
        <v>4</v>
      </c>
      <c r="E335" s="49">
        <v>0</v>
      </c>
      <c r="F335" s="50">
        <v>0</v>
      </c>
      <c r="G335" s="51">
        <v>76652</v>
      </c>
      <c r="H335" s="52">
        <v>73511.39481999999</v>
      </c>
      <c r="I335" s="53">
        <v>0.95903</v>
      </c>
    </row>
    <row r="336" spans="1:9" ht="12.75">
      <c r="A336" s="54" t="s">
        <v>143</v>
      </c>
      <c r="B336" s="55">
        <v>40</v>
      </c>
      <c r="C336" s="56">
        <v>10</v>
      </c>
      <c r="D336" s="57">
        <v>4</v>
      </c>
      <c r="E336" s="58">
        <v>5050000</v>
      </c>
      <c r="F336" s="59">
        <v>0</v>
      </c>
      <c r="G336" s="60">
        <v>652</v>
      </c>
      <c r="H336" s="61">
        <v>652</v>
      </c>
      <c r="I336" s="62">
        <v>1</v>
      </c>
    </row>
    <row r="337" spans="1:9" ht="21.75">
      <c r="A337" s="63" t="s">
        <v>149</v>
      </c>
      <c r="B337" s="64">
        <v>40</v>
      </c>
      <c r="C337" s="65">
        <v>10</v>
      </c>
      <c r="D337" s="66">
        <v>4</v>
      </c>
      <c r="E337" s="67">
        <v>5050502</v>
      </c>
      <c r="F337" s="68">
        <v>0</v>
      </c>
      <c r="G337" s="69">
        <v>652</v>
      </c>
      <c r="H337" s="70">
        <v>652</v>
      </c>
      <c r="I337" s="71">
        <v>1</v>
      </c>
    </row>
    <row r="338" spans="1:9" ht="12.75">
      <c r="A338" s="72" t="s">
        <v>150</v>
      </c>
      <c r="B338" s="73">
        <v>40</v>
      </c>
      <c r="C338" s="74">
        <v>10</v>
      </c>
      <c r="D338" s="75">
        <v>4</v>
      </c>
      <c r="E338" s="76">
        <v>5050502</v>
      </c>
      <c r="F338" s="77" t="s">
        <v>151</v>
      </c>
      <c r="G338" s="78">
        <v>652</v>
      </c>
      <c r="H338" s="79">
        <v>652</v>
      </c>
      <c r="I338" s="80">
        <v>1</v>
      </c>
    </row>
    <row r="339" spans="1:9" ht="12.75">
      <c r="A339" s="54" t="s">
        <v>146</v>
      </c>
      <c r="B339" s="55">
        <v>40</v>
      </c>
      <c r="C339" s="56">
        <v>10</v>
      </c>
      <c r="D339" s="57">
        <v>4</v>
      </c>
      <c r="E339" s="58">
        <v>5140000</v>
      </c>
      <c r="F339" s="59">
        <v>0</v>
      </c>
      <c r="G339" s="60">
        <v>4172.1</v>
      </c>
      <c r="H339" s="61">
        <v>3286.4904100000003</v>
      </c>
      <c r="I339" s="62">
        <v>0.78773</v>
      </c>
    </row>
    <row r="340" spans="1:9" ht="12.75">
      <c r="A340" s="63" t="s">
        <v>147</v>
      </c>
      <c r="B340" s="64">
        <v>40</v>
      </c>
      <c r="C340" s="65">
        <v>10</v>
      </c>
      <c r="D340" s="66">
        <v>4</v>
      </c>
      <c r="E340" s="67">
        <v>5140100</v>
      </c>
      <c r="F340" s="68">
        <v>0</v>
      </c>
      <c r="G340" s="69">
        <v>4172.1</v>
      </c>
      <c r="H340" s="70">
        <v>3286.4904100000003</v>
      </c>
      <c r="I340" s="71">
        <v>0.78773</v>
      </c>
    </row>
    <row r="341" spans="1:9" ht="12.75">
      <c r="A341" s="72" t="s">
        <v>150</v>
      </c>
      <c r="B341" s="73">
        <v>40</v>
      </c>
      <c r="C341" s="74">
        <v>10</v>
      </c>
      <c r="D341" s="75">
        <v>4</v>
      </c>
      <c r="E341" s="76">
        <v>5140100</v>
      </c>
      <c r="F341" s="77" t="s">
        <v>151</v>
      </c>
      <c r="G341" s="78">
        <v>4172.1</v>
      </c>
      <c r="H341" s="79">
        <v>3286.4904100000003</v>
      </c>
      <c r="I341" s="80">
        <v>0.78773</v>
      </c>
    </row>
    <row r="342" spans="1:9" ht="12.75">
      <c r="A342" s="54" t="s">
        <v>125</v>
      </c>
      <c r="B342" s="55">
        <v>40</v>
      </c>
      <c r="C342" s="56">
        <v>10</v>
      </c>
      <c r="D342" s="57">
        <v>4</v>
      </c>
      <c r="E342" s="58">
        <v>5200000</v>
      </c>
      <c r="F342" s="59">
        <v>0</v>
      </c>
      <c r="G342" s="60">
        <v>71827.9</v>
      </c>
      <c r="H342" s="61">
        <v>69572.90441</v>
      </c>
      <c r="I342" s="62">
        <v>0.96861</v>
      </c>
    </row>
    <row r="343" spans="1:9" ht="21.75">
      <c r="A343" s="63" t="s">
        <v>154</v>
      </c>
      <c r="B343" s="64">
        <v>40</v>
      </c>
      <c r="C343" s="65">
        <v>10</v>
      </c>
      <c r="D343" s="66">
        <v>4</v>
      </c>
      <c r="E343" s="67">
        <v>5201300</v>
      </c>
      <c r="F343" s="68">
        <v>0</v>
      </c>
      <c r="G343" s="69">
        <v>71827.9</v>
      </c>
      <c r="H343" s="70">
        <v>69572.90441</v>
      </c>
      <c r="I343" s="71">
        <v>0.96861</v>
      </c>
    </row>
    <row r="344" spans="1:9" ht="22.5">
      <c r="A344" s="72" t="s">
        <v>22</v>
      </c>
      <c r="B344" s="73">
        <v>40</v>
      </c>
      <c r="C344" s="74">
        <v>10</v>
      </c>
      <c r="D344" s="75">
        <v>4</v>
      </c>
      <c r="E344" s="76">
        <v>5201300</v>
      </c>
      <c r="F344" s="77" t="s">
        <v>23</v>
      </c>
      <c r="G344" s="78">
        <v>16827</v>
      </c>
      <c r="H344" s="79">
        <v>16049.67462</v>
      </c>
      <c r="I344" s="80">
        <v>0.9538</v>
      </c>
    </row>
    <row r="345" spans="1:9" ht="12.75">
      <c r="A345" s="72" t="s">
        <v>150</v>
      </c>
      <c r="B345" s="73">
        <v>40</v>
      </c>
      <c r="C345" s="74">
        <v>10</v>
      </c>
      <c r="D345" s="75">
        <v>4</v>
      </c>
      <c r="E345" s="76">
        <v>5201300</v>
      </c>
      <c r="F345" s="77" t="s">
        <v>151</v>
      </c>
      <c r="G345" s="78">
        <v>55000.9</v>
      </c>
      <c r="H345" s="79">
        <v>53523.22978999999</v>
      </c>
      <c r="I345" s="80">
        <v>0.97313</v>
      </c>
    </row>
    <row r="346" spans="1:9" ht="22.5">
      <c r="A346" s="72" t="s">
        <v>152</v>
      </c>
      <c r="B346" s="73">
        <v>40</v>
      </c>
      <c r="C346" s="74">
        <v>10</v>
      </c>
      <c r="D346" s="75">
        <v>4</v>
      </c>
      <c r="E346" s="76">
        <v>5201300</v>
      </c>
      <c r="F346" s="77" t="s">
        <v>153</v>
      </c>
      <c r="G346" s="78">
        <v>0</v>
      </c>
      <c r="H346" s="79">
        <v>0</v>
      </c>
      <c r="I346" s="80">
        <v>0</v>
      </c>
    </row>
    <row r="347" spans="1:9" ht="12.75">
      <c r="A347" s="45" t="s">
        <v>155</v>
      </c>
      <c r="B347" s="46">
        <v>40</v>
      </c>
      <c r="C347" s="47">
        <v>10</v>
      </c>
      <c r="D347" s="48">
        <v>6</v>
      </c>
      <c r="E347" s="49">
        <v>0</v>
      </c>
      <c r="F347" s="50">
        <v>0</v>
      </c>
      <c r="G347" s="51">
        <v>25264.6</v>
      </c>
      <c r="H347" s="52">
        <v>23628.48597</v>
      </c>
      <c r="I347" s="53">
        <v>0.93524</v>
      </c>
    </row>
    <row r="348" spans="1:9" ht="36">
      <c r="A348" s="54" t="s">
        <v>12</v>
      </c>
      <c r="B348" s="55">
        <v>40</v>
      </c>
      <c r="C348" s="56">
        <v>10</v>
      </c>
      <c r="D348" s="57">
        <v>6</v>
      </c>
      <c r="E348" s="58">
        <v>20000</v>
      </c>
      <c r="F348" s="59">
        <v>0</v>
      </c>
      <c r="G348" s="60">
        <v>13769.8</v>
      </c>
      <c r="H348" s="61">
        <v>12751.34765</v>
      </c>
      <c r="I348" s="62">
        <v>0.92604</v>
      </c>
    </row>
    <row r="349" spans="1:9" ht="12.75">
      <c r="A349" s="63" t="s">
        <v>16</v>
      </c>
      <c r="B349" s="64">
        <v>40</v>
      </c>
      <c r="C349" s="65">
        <v>10</v>
      </c>
      <c r="D349" s="66">
        <v>6</v>
      </c>
      <c r="E349" s="67">
        <v>20400</v>
      </c>
      <c r="F349" s="68">
        <v>0</v>
      </c>
      <c r="G349" s="69">
        <v>13769.8</v>
      </c>
      <c r="H349" s="70">
        <v>12751.34765</v>
      </c>
      <c r="I349" s="71">
        <v>0.92604</v>
      </c>
    </row>
    <row r="350" spans="1:9" ht="12.75">
      <c r="A350" s="72" t="s">
        <v>14</v>
      </c>
      <c r="B350" s="73">
        <v>40</v>
      </c>
      <c r="C350" s="74">
        <v>10</v>
      </c>
      <c r="D350" s="75">
        <v>6</v>
      </c>
      <c r="E350" s="76">
        <v>20400</v>
      </c>
      <c r="F350" s="77" t="s">
        <v>15</v>
      </c>
      <c r="G350" s="78">
        <v>11301</v>
      </c>
      <c r="H350" s="79">
        <v>10364.156040000002</v>
      </c>
      <c r="I350" s="80">
        <v>0.9171</v>
      </c>
    </row>
    <row r="351" spans="1:9" ht="12.75">
      <c r="A351" s="72" t="s">
        <v>18</v>
      </c>
      <c r="B351" s="73">
        <v>40</v>
      </c>
      <c r="C351" s="74">
        <v>10</v>
      </c>
      <c r="D351" s="75">
        <v>6</v>
      </c>
      <c r="E351" s="76">
        <v>20400</v>
      </c>
      <c r="F351" s="77" t="s">
        <v>19</v>
      </c>
      <c r="G351" s="78">
        <v>560</v>
      </c>
      <c r="H351" s="79">
        <v>519.48719</v>
      </c>
      <c r="I351" s="80">
        <v>0.92766</v>
      </c>
    </row>
    <row r="352" spans="1:9" ht="22.5">
      <c r="A352" s="72" t="s">
        <v>20</v>
      </c>
      <c r="B352" s="73">
        <v>40</v>
      </c>
      <c r="C352" s="74">
        <v>10</v>
      </c>
      <c r="D352" s="75">
        <v>6</v>
      </c>
      <c r="E352" s="76">
        <v>20400</v>
      </c>
      <c r="F352" s="77" t="s">
        <v>21</v>
      </c>
      <c r="G352" s="78">
        <v>462</v>
      </c>
      <c r="H352" s="79">
        <v>454.82448999999997</v>
      </c>
      <c r="I352" s="80">
        <v>0.98447</v>
      </c>
    </row>
    <row r="353" spans="1:9" ht="22.5">
      <c r="A353" s="72" t="s">
        <v>22</v>
      </c>
      <c r="B353" s="73">
        <v>40</v>
      </c>
      <c r="C353" s="74">
        <v>10</v>
      </c>
      <c r="D353" s="75">
        <v>6</v>
      </c>
      <c r="E353" s="76">
        <v>20400</v>
      </c>
      <c r="F353" s="77" t="s">
        <v>23</v>
      </c>
      <c r="G353" s="78">
        <v>1446.8</v>
      </c>
      <c r="H353" s="79">
        <v>1412.8799299999998</v>
      </c>
      <c r="I353" s="80">
        <v>0.97656</v>
      </c>
    </row>
    <row r="354" spans="1:9" ht="12.75">
      <c r="A354" s="72" t="s">
        <v>24</v>
      </c>
      <c r="B354" s="73">
        <v>40</v>
      </c>
      <c r="C354" s="74">
        <v>10</v>
      </c>
      <c r="D354" s="75">
        <v>6</v>
      </c>
      <c r="E354" s="76">
        <v>20400</v>
      </c>
      <c r="F354" s="77" t="s">
        <v>25</v>
      </c>
      <c r="G354" s="78">
        <v>0</v>
      </c>
      <c r="H354" s="79">
        <v>0</v>
      </c>
      <c r="I354" s="80">
        <v>0</v>
      </c>
    </row>
    <row r="355" spans="1:9" ht="12.75">
      <c r="A355" s="54" t="s">
        <v>36</v>
      </c>
      <c r="B355" s="55">
        <v>40</v>
      </c>
      <c r="C355" s="56">
        <v>10</v>
      </c>
      <c r="D355" s="57">
        <v>6</v>
      </c>
      <c r="E355" s="58">
        <v>7950000</v>
      </c>
      <c r="F355" s="59">
        <v>0</v>
      </c>
      <c r="G355" s="60">
        <v>11494.8</v>
      </c>
      <c r="H355" s="61">
        <v>10877.138320000002</v>
      </c>
      <c r="I355" s="62">
        <v>0.94627</v>
      </c>
    </row>
    <row r="356" spans="1:9" ht="27.75" customHeight="1">
      <c r="A356" s="63" t="s">
        <v>156</v>
      </c>
      <c r="B356" s="64">
        <v>40</v>
      </c>
      <c r="C356" s="65">
        <v>10</v>
      </c>
      <c r="D356" s="66">
        <v>6</v>
      </c>
      <c r="E356" s="67">
        <v>7951600</v>
      </c>
      <c r="F356" s="68">
        <v>0</v>
      </c>
      <c r="G356" s="69">
        <v>11124.8</v>
      </c>
      <c r="H356" s="70">
        <v>10827.138320000002</v>
      </c>
      <c r="I356" s="71">
        <v>0.97324</v>
      </c>
    </row>
    <row r="357" spans="1:9" ht="22.5">
      <c r="A357" s="72" t="s">
        <v>20</v>
      </c>
      <c r="B357" s="73">
        <v>40</v>
      </c>
      <c r="C357" s="74">
        <v>10</v>
      </c>
      <c r="D357" s="75">
        <v>6</v>
      </c>
      <c r="E357" s="76">
        <v>7951600</v>
      </c>
      <c r="F357" s="77" t="s">
        <v>21</v>
      </c>
      <c r="G357" s="78">
        <v>11.5</v>
      </c>
      <c r="H357" s="79">
        <v>11.4</v>
      </c>
      <c r="I357" s="80">
        <v>0.9913</v>
      </c>
    </row>
    <row r="358" spans="1:9" ht="22.5">
      <c r="A358" s="72" t="s">
        <v>22</v>
      </c>
      <c r="B358" s="73">
        <v>40</v>
      </c>
      <c r="C358" s="74">
        <v>10</v>
      </c>
      <c r="D358" s="75">
        <v>6</v>
      </c>
      <c r="E358" s="76">
        <v>7951600</v>
      </c>
      <c r="F358" s="77" t="s">
        <v>23</v>
      </c>
      <c r="G358" s="78">
        <v>21.5</v>
      </c>
      <c r="H358" s="79">
        <v>21.349</v>
      </c>
      <c r="I358" s="80">
        <v>0.99298</v>
      </c>
    </row>
    <row r="359" spans="1:9" ht="22.5">
      <c r="A359" s="72" t="s">
        <v>140</v>
      </c>
      <c r="B359" s="73">
        <v>40</v>
      </c>
      <c r="C359" s="74">
        <v>10</v>
      </c>
      <c r="D359" s="75">
        <v>6</v>
      </c>
      <c r="E359" s="76">
        <v>7951600</v>
      </c>
      <c r="F359" s="77" t="s">
        <v>141</v>
      </c>
      <c r="G359" s="78">
        <v>9495.3</v>
      </c>
      <c r="H359" s="79">
        <v>9212.14213</v>
      </c>
      <c r="I359" s="80">
        <v>0.97018</v>
      </c>
    </row>
    <row r="360" spans="1:9" ht="12.75">
      <c r="A360" s="72" t="s">
        <v>157</v>
      </c>
      <c r="B360" s="73">
        <v>40</v>
      </c>
      <c r="C360" s="74">
        <v>10</v>
      </c>
      <c r="D360" s="75">
        <v>6</v>
      </c>
      <c r="E360" s="76">
        <v>7951600</v>
      </c>
      <c r="F360" s="77" t="s">
        <v>158</v>
      </c>
      <c r="G360" s="78">
        <v>1596.5</v>
      </c>
      <c r="H360" s="79">
        <v>1582.24719</v>
      </c>
      <c r="I360" s="80">
        <v>0.99107</v>
      </c>
    </row>
    <row r="361" spans="1:9" ht="21.75">
      <c r="A361" s="63" t="s">
        <v>159</v>
      </c>
      <c r="B361" s="64">
        <v>40</v>
      </c>
      <c r="C361" s="65">
        <v>10</v>
      </c>
      <c r="D361" s="66">
        <v>6</v>
      </c>
      <c r="E361" s="67">
        <v>7951900</v>
      </c>
      <c r="F361" s="68">
        <v>0</v>
      </c>
      <c r="G361" s="69">
        <v>370</v>
      </c>
      <c r="H361" s="70">
        <v>50</v>
      </c>
      <c r="I361" s="71">
        <v>0.13514</v>
      </c>
    </row>
    <row r="362" spans="1:9" ht="22.5">
      <c r="A362" s="72" t="s">
        <v>22</v>
      </c>
      <c r="B362" s="73">
        <v>40</v>
      </c>
      <c r="C362" s="74">
        <v>10</v>
      </c>
      <c r="D362" s="75">
        <v>6</v>
      </c>
      <c r="E362" s="76">
        <v>7951900</v>
      </c>
      <c r="F362" s="77" t="s">
        <v>23</v>
      </c>
      <c r="G362" s="78">
        <v>50</v>
      </c>
      <c r="H362" s="79">
        <v>50</v>
      </c>
      <c r="I362" s="80">
        <v>1</v>
      </c>
    </row>
    <row r="363" spans="1:9" ht="12.75">
      <c r="A363" s="72" t="s">
        <v>69</v>
      </c>
      <c r="B363" s="73">
        <v>40</v>
      </c>
      <c r="C363" s="74">
        <v>10</v>
      </c>
      <c r="D363" s="75">
        <v>6</v>
      </c>
      <c r="E363" s="76">
        <v>7951900</v>
      </c>
      <c r="F363" s="77" t="s">
        <v>70</v>
      </c>
      <c r="G363" s="78">
        <v>320</v>
      </c>
      <c r="H363" s="79">
        <v>0</v>
      </c>
      <c r="I363" s="80">
        <v>0</v>
      </c>
    </row>
    <row r="364" spans="1:9" ht="12.75">
      <c r="A364" s="36" t="s">
        <v>160</v>
      </c>
      <c r="B364" s="37">
        <v>40</v>
      </c>
      <c r="C364" s="38">
        <v>11</v>
      </c>
      <c r="D364" s="39">
        <v>0</v>
      </c>
      <c r="E364" s="40">
        <v>0</v>
      </c>
      <c r="F364" s="41">
        <v>0</v>
      </c>
      <c r="G364" s="42">
        <v>10725</v>
      </c>
      <c r="H364" s="43">
        <v>10515.364810000001</v>
      </c>
      <c r="I364" s="44">
        <v>0.98045</v>
      </c>
    </row>
    <row r="365" spans="1:9" ht="12.75">
      <c r="A365" s="45" t="s">
        <v>161</v>
      </c>
      <c r="B365" s="46">
        <v>40</v>
      </c>
      <c r="C365" s="47">
        <v>11</v>
      </c>
      <c r="D365" s="48">
        <v>2</v>
      </c>
      <c r="E365" s="49">
        <v>0</v>
      </c>
      <c r="F365" s="50">
        <v>0</v>
      </c>
      <c r="G365" s="51">
        <v>1000</v>
      </c>
      <c r="H365" s="52">
        <v>1000</v>
      </c>
      <c r="I365" s="53">
        <v>1</v>
      </c>
    </row>
    <row r="366" spans="1:9" ht="12.75">
      <c r="A366" s="54" t="s">
        <v>36</v>
      </c>
      <c r="B366" s="55">
        <v>40</v>
      </c>
      <c r="C366" s="56">
        <v>11</v>
      </c>
      <c r="D366" s="57">
        <v>2</v>
      </c>
      <c r="E366" s="58">
        <v>7950000</v>
      </c>
      <c r="F366" s="59">
        <v>0</v>
      </c>
      <c r="G366" s="60">
        <v>1000</v>
      </c>
      <c r="H366" s="61">
        <v>1000</v>
      </c>
      <c r="I366" s="62">
        <v>1</v>
      </c>
    </row>
    <row r="367" spans="1:9" ht="21.75">
      <c r="A367" s="63" t="s">
        <v>162</v>
      </c>
      <c r="B367" s="64">
        <v>40</v>
      </c>
      <c r="C367" s="65">
        <v>11</v>
      </c>
      <c r="D367" s="66">
        <v>2</v>
      </c>
      <c r="E367" s="67">
        <v>7951500</v>
      </c>
      <c r="F367" s="68">
        <v>0</v>
      </c>
      <c r="G367" s="69">
        <v>1000</v>
      </c>
      <c r="H367" s="70">
        <v>1000</v>
      </c>
      <c r="I367" s="71">
        <v>1</v>
      </c>
    </row>
    <row r="368" spans="1:9" ht="22.5">
      <c r="A368" s="72" t="s">
        <v>39</v>
      </c>
      <c r="B368" s="73">
        <v>40</v>
      </c>
      <c r="C368" s="74">
        <v>11</v>
      </c>
      <c r="D368" s="75">
        <v>2</v>
      </c>
      <c r="E368" s="76">
        <v>7951500</v>
      </c>
      <c r="F368" s="77" t="s">
        <v>40</v>
      </c>
      <c r="G368" s="78">
        <v>1000</v>
      </c>
      <c r="H368" s="79">
        <v>1000</v>
      </c>
      <c r="I368" s="80">
        <v>1</v>
      </c>
    </row>
    <row r="369" spans="1:9" ht="12.75">
      <c r="A369" s="45" t="s">
        <v>163</v>
      </c>
      <c r="B369" s="46">
        <v>40</v>
      </c>
      <c r="C369" s="47">
        <v>11</v>
      </c>
      <c r="D369" s="48">
        <v>5</v>
      </c>
      <c r="E369" s="49">
        <v>0</v>
      </c>
      <c r="F369" s="50">
        <v>0</v>
      </c>
      <c r="G369" s="51">
        <v>9725</v>
      </c>
      <c r="H369" s="52">
        <v>9515.364810000001</v>
      </c>
      <c r="I369" s="53">
        <v>0.97844</v>
      </c>
    </row>
    <row r="370" spans="1:9" ht="36">
      <c r="A370" s="54" t="s">
        <v>12</v>
      </c>
      <c r="B370" s="55">
        <v>40</v>
      </c>
      <c r="C370" s="56">
        <v>11</v>
      </c>
      <c r="D370" s="57">
        <v>5</v>
      </c>
      <c r="E370" s="58">
        <v>20000</v>
      </c>
      <c r="F370" s="59">
        <v>0</v>
      </c>
      <c r="G370" s="60">
        <v>9725</v>
      </c>
      <c r="H370" s="61">
        <v>9515.364810000001</v>
      </c>
      <c r="I370" s="62">
        <v>0.97844</v>
      </c>
    </row>
    <row r="371" spans="1:9" ht="12.75">
      <c r="A371" s="63" t="s">
        <v>16</v>
      </c>
      <c r="B371" s="64">
        <v>40</v>
      </c>
      <c r="C371" s="65">
        <v>11</v>
      </c>
      <c r="D371" s="66">
        <v>5</v>
      </c>
      <c r="E371" s="67">
        <v>20400</v>
      </c>
      <c r="F371" s="68">
        <v>0</v>
      </c>
      <c r="G371" s="69">
        <v>9725</v>
      </c>
      <c r="H371" s="70">
        <v>9515.364810000001</v>
      </c>
      <c r="I371" s="71">
        <v>0.97844</v>
      </c>
    </row>
    <row r="372" spans="1:9" ht="12.75">
      <c r="A372" s="72" t="s">
        <v>14</v>
      </c>
      <c r="B372" s="73">
        <v>40</v>
      </c>
      <c r="C372" s="74">
        <v>11</v>
      </c>
      <c r="D372" s="75">
        <v>5</v>
      </c>
      <c r="E372" s="76">
        <v>20400</v>
      </c>
      <c r="F372" s="77" t="s">
        <v>15</v>
      </c>
      <c r="G372" s="78">
        <v>8644</v>
      </c>
      <c r="H372" s="79">
        <v>8455.100199999999</v>
      </c>
      <c r="I372" s="80">
        <v>0.97815</v>
      </c>
    </row>
    <row r="373" spans="1:9" ht="12.75">
      <c r="A373" s="72" t="s">
        <v>18</v>
      </c>
      <c r="B373" s="73">
        <v>40</v>
      </c>
      <c r="C373" s="74">
        <v>11</v>
      </c>
      <c r="D373" s="75">
        <v>5</v>
      </c>
      <c r="E373" s="76">
        <v>20400</v>
      </c>
      <c r="F373" s="77" t="s">
        <v>19</v>
      </c>
      <c r="G373" s="78">
        <v>100</v>
      </c>
      <c r="H373" s="79">
        <v>98.0005</v>
      </c>
      <c r="I373" s="80">
        <v>0.98001</v>
      </c>
    </row>
    <row r="374" spans="1:9" ht="22.5">
      <c r="A374" s="72" t="s">
        <v>20</v>
      </c>
      <c r="B374" s="73">
        <v>40</v>
      </c>
      <c r="C374" s="74">
        <v>11</v>
      </c>
      <c r="D374" s="75">
        <v>5</v>
      </c>
      <c r="E374" s="76">
        <v>20400</v>
      </c>
      <c r="F374" s="77" t="s">
        <v>21</v>
      </c>
      <c r="G374" s="78">
        <v>403.6</v>
      </c>
      <c r="H374" s="79">
        <v>392.29381</v>
      </c>
      <c r="I374" s="80">
        <v>0.97199</v>
      </c>
    </row>
    <row r="375" spans="1:9" ht="22.5">
      <c r="A375" s="72" t="s">
        <v>22</v>
      </c>
      <c r="B375" s="73">
        <v>40</v>
      </c>
      <c r="C375" s="74">
        <v>11</v>
      </c>
      <c r="D375" s="75">
        <v>5</v>
      </c>
      <c r="E375" s="76">
        <v>20400</v>
      </c>
      <c r="F375" s="77" t="s">
        <v>23</v>
      </c>
      <c r="G375" s="78">
        <v>573.4</v>
      </c>
      <c r="H375" s="79">
        <v>568.16808</v>
      </c>
      <c r="I375" s="80">
        <v>0.99088</v>
      </c>
    </row>
    <row r="376" spans="1:9" ht="12.75">
      <c r="A376" s="72" t="s">
        <v>24</v>
      </c>
      <c r="B376" s="73">
        <v>40</v>
      </c>
      <c r="C376" s="74">
        <v>11</v>
      </c>
      <c r="D376" s="75">
        <v>5</v>
      </c>
      <c r="E376" s="76">
        <v>20400</v>
      </c>
      <c r="F376" s="77" t="s">
        <v>25</v>
      </c>
      <c r="G376" s="78">
        <v>4</v>
      </c>
      <c r="H376" s="79">
        <v>1.80222</v>
      </c>
      <c r="I376" s="80">
        <v>0.45056</v>
      </c>
    </row>
    <row r="377" spans="1:9" ht="12.75">
      <c r="A377" s="36" t="s">
        <v>164</v>
      </c>
      <c r="B377" s="37">
        <v>40</v>
      </c>
      <c r="C377" s="38">
        <v>12</v>
      </c>
      <c r="D377" s="39">
        <v>0</v>
      </c>
      <c r="E377" s="40">
        <v>0</v>
      </c>
      <c r="F377" s="41">
        <v>0</v>
      </c>
      <c r="G377" s="42">
        <v>13778</v>
      </c>
      <c r="H377" s="43">
        <v>13422.343100000002</v>
      </c>
      <c r="I377" s="44">
        <v>0.97419</v>
      </c>
    </row>
    <row r="378" spans="1:9" ht="12.75">
      <c r="A378" s="45" t="s">
        <v>165</v>
      </c>
      <c r="B378" s="46">
        <v>40</v>
      </c>
      <c r="C378" s="47">
        <v>12</v>
      </c>
      <c r="D378" s="48">
        <v>2</v>
      </c>
      <c r="E378" s="49">
        <v>0</v>
      </c>
      <c r="F378" s="50">
        <v>0</v>
      </c>
      <c r="G378" s="51">
        <v>13480</v>
      </c>
      <c r="H378" s="52">
        <v>13124.34391</v>
      </c>
      <c r="I378" s="53">
        <v>0.97362</v>
      </c>
    </row>
    <row r="379" spans="1:9" ht="12.75">
      <c r="A379" s="54" t="s">
        <v>166</v>
      </c>
      <c r="B379" s="55">
        <v>40</v>
      </c>
      <c r="C379" s="56">
        <v>12</v>
      </c>
      <c r="D379" s="57">
        <v>2</v>
      </c>
      <c r="E379" s="58">
        <v>4440000</v>
      </c>
      <c r="F379" s="59">
        <v>0</v>
      </c>
      <c r="G379" s="60">
        <v>13480</v>
      </c>
      <c r="H379" s="61">
        <v>13124.34391</v>
      </c>
      <c r="I379" s="62">
        <v>0.97362</v>
      </c>
    </row>
    <row r="380" spans="1:9" ht="12.75">
      <c r="A380" s="63" t="s">
        <v>167</v>
      </c>
      <c r="B380" s="64">
        <v>40</v>
      </c>
      <c r="C380" s="65">
        <v>12</v>
      </c>
      <c r="D380" s="66">
        <v>2</v>
      </c>
      <c r="E380" s="67">
        <v>4440100</v>
      </c>
      <c r="F380" s="68">
        <v>0</v>
      </c>
      <c r="G380" s="69">
        <v>13480</v>
      </c>
      <c r="H380" s="70">
        <v>13124.34391</v>
      </c>
      <c r="I380" s="71">
        <v>0.97362</v>
      </c>
    </row>
    <row r="381" spans="1:9" ht="22.5">
      <c r="A381" s="72" t="s">
        <v>22</v>
      </c>
      <c r="B381" s="73">
        <v>40</v>
      </c>
      <c r="C381" s="74">
        <v>12</v>
      </c>
      <c r="D381" s="75">
        <v>2</v>
      </c>
      <c r="E381" s="76">
        <v>4440100</v>
      </c>
      <c r="F381" s="77" t="s">
        <v>23</v>
      </c>
      <c r="G381" s="78">
        <v>13480</v>
      </c>
      <c r="H381" s="79">
        <v>13124.34391</v>
      </c>
      <c r="I381" s="80">
        <v>0.97362</v>
      </c>
    </row>
    <row r="382" spans="1:9" ht="12.75">
      <c r="A382" s="45" t="s">
        <v>168</v>
      </c>
      <c r="B382" s="46">
        <v>40</v>
      </c>
      <c r="C382" s="47">
        <v>12</v>
      </c>
      <c r="D382" s="48">
        <v>4</v>
      </c>
      <c r="E382" s="49">
        <v>0</v>
      </c>
      <c r="F382" s="50">
        <v>0</v>
      </c>
      <c r="G382" s="51">
        <v>298</v>
      </c>
      <c r="H382" s="52">
        <v>297.99919</v>
      </c>
      <c r="I382" s="53">
        <v>1</v>
      </c>
    </row>
    <row r="383" spans="1:9" ht="12.75">
      <c r="A383" s="54" t="s">
        <v>166</v>
      </c>
      <c r="B383" s="55">
        <v>40</v>
      </c>
      <c r="C383" s="56">
        <v>12</v>
      </c>
      <c r="D383" s="57">
        <v>4</v>
      </c>
      <c r="E383" s="58">
        <v>4440000</v>
      </c>
      <c r="F383" s="59">
        <v>0</v>
      </c>
      <c r="G383" s="60">
        <v>193</v>
      </c>
      <c r="H383" s="61">
        <v>192.99989000000002</v>
      </c>
      <c r="I383" s="62">
        <v>1</v>
      </c>
    </row>
    <row r="384" spans="1:9" ht="12.75">
      <c r="A384" s="63" t="s">
        <v>167</v>
      </c>
      <c r="B384" s="64">
        <v>40</v>
      </c>
      <c r="C384" s="65">
        <v>12</v>
      </c>
      <c r="D384" s="66">
        <v>4</v>
      </c>
      <c r="E384" s="67">
        <v>4440100</v>
      </c>
      <c r="F384" s="68">
        <v>0</v>
      </c>
      <c r="G384" s="69">
        <v>193</v>
      </c>
      <c r="H384" s="70">
        <v>192.99989000000002</v>
      </c>
      <c r="I384" s="71">
        <v>1</v>
      </c>
    </row>
    <row r="385" spans="1:9" ht="22.5">
      <c r="A385" s="72" t="s">
        <v>22</v>
      </c>
      <c r="B385" s="73">
        <v>40</v>
      </c>
      <c r="C385" s="74">
        <v>12</v>
      </c>
      <c r="D385" s="75">
        <v>4</v>
      </c>
      <c r="E385" s="76">
        <v>4440100</v>
      </c>
      <c r="F385" s="77" t="s">
        <v>23</v>
      </c>
      <c r="G385" s="78">
        <v>193</v>
      </c>
      <c r="H385" s="79">
        <v>192.99989000000002</v>
      </c>
      <c r="I385" s="80">
        <v>1</v>
      </c>
    </row>
    <row r="386" spans="1:9" ht="12.75">
      <c r="A386" s="54" t="s">
        <v>36</v>
      </c>
      <c r="B386" s="55">
        <v>40</v>
      </c>
      <c r="C386" s="56">
        <v>12</v>
      </c>
      <c r="D386" s="57">
        <v>4</v>
      </c>
      <c r="E386" s="58">
        <v>7950000</v>
      </c>
      <c r="F386" s="59">
        <v>0</v>
      </c>
      <c r="G386" s="60">
        <v>105</v>
      </c>
      <c r="H386" s="61">
        <v>104.9993</v>
      </c>
      <c r="I386" s="62">
        <v>0.99999</v>
      </c>
    </row>
    <row r="387" spans="1:9" ht="32.25">
      <c r="A387" s="63" t="s">
        <v>169</v>
      </c>
      <c r="B387" s="64">
        <v>40</v>
      </c>
      <c r="C387" s="65">
        <v>12</v>
      </c>
      <c r="D387" s="66">
        <v>4</v>
      </c>
      <c r="E387" s="67">
        <v>7952600</v>
      </c>
      <c r="F387" s="68">
        <v>0</v>
      </c>
      <c r="G387" s="69">
        <v>105</v>
      </c>
      <c r="H387" s="70">
        <v>104.9993</v>
      </c>
      <c r="I387" s="71">
        <v>0.99999</v>
      </c>
    </row>
    <row r="388" spans="1:9" ht="22.5">
      <c r="A388" s="72" t="s">
        <v>22</v>
      </c>
      <c r="B388" s="73">
        <v>40</v>
      </c>
      <c r="C388" s="74">
        <v>12</v>
      </c>
      <c r="D388" s="75">
        <v>4</v>
      </c>
      <c r="E388" s="76">
        <v>7952600</v>
      </c>
      <c r="F388" s="77" t="s">
        <v>23</v>
      </c>
      <c r="G388" s="78">
        <v>105</v>
      </c>
      <c r="H388" s="79">
        <v>104.9993</v>
      </c>
      <c r="I388" s="80">
        <v>0.99999</v>
      </c>
    </row>
    <row r="389" spans="1:9" ht="12.75">
      <c r="A389" s="81" t="s">
        <v>170</v>
      </c>
      <c r="B389" s="82">
        <v>50</v>
      </c>
      <c r="C389" s="83">
        <v>0</v>
      </c>
      <c r="D389" s="84">
        <v>0</v>
      </c>
      <c r="E389" s="85">
        <v>0</v>
      </c>
      <c r="F389" s="86">
        <v>0</v>
      </c>
      <c r="G389" s="87">
        <v>3878.4</v>
      </c>
      <c r="H389" s="88">
        <v>244.34347</v>
      </c>
      <c r="I389" s="89">
        <v>0.063</v>
      </c>
    </row>
    <row r="390" spans="1:9" ht="12.75">
      <c r="A390" s="36" t="s">
        <v>111</v>
      </c>
      <c r="B390" s="37">
        <v>50</v>
      </c>
      <c r="C390" s="38">
        <v>7</v>
      </c>
      <c r="D390" s="39">
        <v>0</v>
      </c>
      <c r="E390" s="40">
        <v>0</v>
      </c>
      <c r="F390" s="41">
        <v>0</v>
      </c>
      <c r="G390" s="42">
        <v>3535.4</v>
      </c>
      <c r="H390" s="43">
        <v>0</v>
      </c>
      <c r="I390" s="44">
        <v>0</v>
      </c>
    </row>
    <row r="391" spans="1:9" ht="12.75">
      <c r="A391" s="45" t="s">
        <v>112</v>
      </c>
      <c r="B391" s="46">
        <v>50</v>
      </c>
      <c r="C391" s="47">
        <v>7</v>
      </c>
      <c r="D391" s="48">
        <v>1</v>
      </c>
      <c r="E391" s="49">
        <v>0</v>
      </c>
      <c r="F391" s="50">
        <v>0</v>
      </c>
      <c r="G391" s="51">
        <v>2235.4</v>
      </c>
      <c r="H391" s="52">
        <v>0</v>
      </c>
      <c r="I391" s="53">
        <v>0</v>
      </c>
    </row>
    <row r="392" spans="1:9" ht="12.75">
      <c r="A392" s="54" t="s">
        <v>171</v>
      </c>
      <c r="B392" s="55">
        <v>50</v>
      </c>
      <c r="C392" s="56">
        <v>7</v>
      </c>
      <c r="D392" s="57">
        <v>1</v>
      </c>
      <c r="E392" s="58">
        <v>4200000</v>
      </c>
      <c r="F392" s="59">
        <v>0</v>
      </c>
      <c r="G392" s="60">
        <v>2235.4</v>
      </c>
      <c r="H392" s="61">
        <v>0</v>
      </c>
      <c r="I392" s="62">
        <v>0</v>
      </c>
    </row>
    <row r="393" spans="1:9" ht="12.75">
      <c r="A393" s="63" t="s">
        <v>56</v>
      </c>
      <c r="B393" s="64">
        <v>50</v>
      </c>
      <c r="C393" s="65">
        <v>7</v>
      </c>
      <c r="D393" s="66">
        <v>1</v>
      </c>
      <c r="E393" s="67">
        <v>4209900</v>
      </c>
      <c r="F393" s="68">
        <v>0</v>
      </c>
      <c r="G393" s="69">
        <v>2235.4</v>
      </c>
      <c r="H393" s="70">
        <v>0</v>
      </c>
      <c r="I393" s="71">
        <v>0</v>
      </c>
    </row>
    <row r="394" spans="1:9" ht="33.75">
      <c r="A394" s="72" t="s">
        <v>235</v>
      </c>
      <c r="B394" s="73">
        <v>50</v>
      </c>
      <c r="C394" s="74">
        <v>7</v>
      </c>
      <c r="D394" s="75">
        <v>1</v>
      </c>
      <c r="E394" s="76">
        <v>4209900</v>
      </c>
      <c r="F394" s="77" t="s">
        <v>120</v>
      </c>
      <c r="G394" s="78">
        <v>685</v>
      </c>
      <c r="H394" s="79">
        <v>0</v>
      </c>
      <c r="I394" s="80">
        <v>0</v>
      </c>
    </row>
    <row r="395" spans="1:9" ht="33.75">
      <c r="A395" s="72" t="s">
        <v>234</v>
      </c>
      <c r="B395" s="73">
        <v>50</v>
      </c>
      <c r="C395" s="74">
        <v>7</v>
      </c>
      <c r="D395" s="75">
        <v>1</v>
      </c>
      <c r="E395" s="76">
        <v>4209900</v>
      </c>
      <c r="F395" s="77" t="s">
        <v>172</v>
      </c>
      <c r="G395" s="78">
        <v>1550.4</v>
      </c>
      <c r="H395" s="79">
        <v>0</v>
      </c>
      <c r="I395" s="80">
        <v>0</v>
      </c>
    </row>
    <row r="396" spans="1:9" ht="12.75">
      <c r="A396" s="45" t="s">
        <v>173</v>
      </c>
      <c r="B396" s="46">
        <v>50</v>
      </c>
      <c r="C396" s="47">
        <v>7</v>
      </c>
      <c r="D396" s="48">
        <v>2</v>
      </c>
      <c r="E396" s="49">
        <v>0</v>
      </c>
      <c r="F396" s="50">
        <v>0</v>
      </c>
      <c r="G396" s="51">
        <v>1300</v>
      </c>
      <c r="H396" s="52">
        <v>0</v>
      </c>
      <c r="I396" s="53">
        <v>0</v>
      </c>
    </row>
    <row r="397" spans="1:9" ht="12.75">
      <c r="A397" s="54" t="s">
        <v>174</v>
      </c>
      <c r="B397" s="55">
        <v>50</v>
      </c>
      <c r="C397" s="56">
        <v>7</v>
      </c>
      <c r="D397" s="57">
        <v>2</v>
      </c>
      <c r="E397" s="58">
        <v>4230000</v>
      </c>
      <c r="F397" s="59">
        <v>0</v>
      </c>
      <c r="G397" s="60">
        <v>1300</v>
      </c>
      <c r="H397" s="61">
        <v>0</v>
      </c>
      <c r="I397" s="62">
        <v>0</v>
      </c>
    </row>
    <row r="398" spans="1:9" ht="12.75">
      <c r="A398" s="63" t="s">
        <v>56</v>
      </c>
      <c r="B398" s="64">
        <v>50</v>
      </c>
      <c r="C398" s="65">
        <v>7</v>
      </c>
      <c r="D398" s="66">
        <v>2</v>
      </c>
      <c r="E398" s="67">
        <v>4239900</v>
      </c>
      <c r="F398" s="68">
        <v>0</v>
      </c>
      <c r="G398" s="69">
        <v>1300</v>
      </c>
      <c r="H398" s="70">
        <v>0</v>
      </c>
      <c r="I398" s="71">
        <v>0</v>
      </c>
    </row>
    <row r="399" spans="1:9" ht="33.75">
      <c r="A399" s="72" t="s">
        <v>234</v>
      </c>
      <c r="B399" s="73">
        <v>50</v>
      </c>
      <c r="C399" s="74">
        <v>7</v>
      </c>
      <c r="D399" s="75">
        <v>2</v>
      </c>
      <c r="E399" s="76">
        <v>4239900</v>
      </c>
      <c r="F399" s="77" t="s">
        <v>172</v>
      </c>
      <c r="G399" s="78">
        <v>1300</v>
      </c>
      <c r="H399" s="79">
        <v>0</v>
      </c>
      <c r="I399" s="80">
        <v>0</v>
      </c>
    </row>
    <row r="400" spans="1:9" ht="25.5">
      <c r="A400" s="36" t="s">
        <v>175</v>
      </c>
      <c r="B400" s="37">
        <v>50</v>
      </c>
      <c r="C400" s="38">
        <v>13</v>
      </c>
      <c r="D400" s="39">
        <v>0</v>
      </c>
      <c r="E400" s="40">
        <v>0</v>
      </c>
      <c r="F400" s="41">
        <v>0</v>
      </c>
      <c r="G400" s="42">
        <v>343</v>
      </c>
      <c r="H400" s="43">
        <v>244.34347</v>
      </c>
      <c r="I400" s="44">
        <v>0.71237</v>
      </c>
    </row>
    <row r="401" spans="1:9" ht="17.25" customHeight="1">
      <c r="A401" s="45" t="s">
        <v>176</v>
      </c>
      <c r="B401" s="46">
        <v>50</v>
      </c>
      <c r="C401" s="47">
        <v>13</v>
      </c>
      <c r="D401" s="48">
        <v>1</v>
      </c>
      <c r="E401" s="49">
        <v>0</v>
      </c>
      <c r="F401" s="50">
        <v>0</v>
      </c>
      <c r="G401" s="51">
        <v>343</v>
      </c>
      <c r="H401" s="52">
        <v>244.34347</v>
      </c>
      <c r="I401" s="53">
        <v>0.71237</v>
      </c>
    </row>
    <row r="402" spans="1:9" ht="12.75">
      <c r="A402" s="54" t="s">
        <v>177</v>
      </c>
      <c r="B402" s="55">
        <v>50</v>
      </c>
      <c r="C402" s="56">
        <v>13</v>
      </c>
      <c r="D402" s="57">
        <v>1</v>
      </c>
      <c r="E402" s="58">
        <v>650000</v>
      </c>
      <c r="F402" s="59">
        <v>0</v>
      </c>
      <c r="G402" s="60">
        <v>343</v>
      </c>
      <c r="H402" s="61">
        <v>244.34347</v>
      </c>
      <c r="I402" s="62">
        <v>0.71237</v>
      </c>
    </row>
    <row r="403" spans="1:9" ht="12.75">
      <c r="A403" s="63" t="s">
        <v>178</v>
      </c>
      <c r="B403" s="64">
        <v>50</v>
      </c>
      <c r="C403" s="65">
        <v>13</v>
      </c>
      <c r="D403" s="66">
        <v>1</v>
      </c>
      <c r="E403" s="67">
        <v>650300</v>
      </c>
      <c r="F403" s="68">
        <v>0</v>
      </c>
      <c r="G403" s="69">
        <v>343</v>
      </c>
      <c r="H403" s="70">
        <v>244.34347</v>
      </c>
      <c r="I403" s="71">
        <v>0.71237</v>
      </c>
    </row>
    <row r="404" spans="1:9" ht="12.75">
      <c r="A404" s="72" t="s">
        <v>179</v>
      </c>
      <c r="B404" s="73">
        <v>50</v>
      </c>
      <c r="C404" s="74">
        <v>13</v>
      </c>
      <c r="D404" s="75">
        <v>1</v>
      </c>
      <c r="E404" s="76">
        <v>650300</v>
      </c>
      <c r="F404" s="77" t="s">
        <v>180</v>
      </c>
      <c r="G404" s="78">
        <v>343</v>
      </c>
      <c r="H404" s="79">
        <v>244.34347</v>
      </c>
      <c r="I404" s="80">
        <v>0.71237</v>
      </c>
    </row>
    <row r="405" spans="1:9" ht="25.5">
      <c r="A405" s="81" t="s">
        <v>181</v>
      </c>
      <c r="B405" s="82">
        <v>70</v>
      </c>
      <c r="C405" s="83">
        <v>0</v>
      </c>
      <c r="D405" s="84">
        <v>0</v>
      </c>
      <c r="E405" s="85">
        <v>0</v>
      </c>
      <c r="F405" s="86">
        <v>0</v>
      </c>
      <c r="G405" s="87">
        <v>465274.7161</v>
      </c>
      <c r="H405" s="88">
        <v>97955.35556</v>
      </c>
      <c r="I405" s="89">
        <v>0.21053</v>
      </c>
    </row>
    <row r="406" spans="1:9" ht="12.75">
      <c r="A406" s="36" t="s">
        <v>10</v>
      </c>
      <c r="B406" s="37">
        <v>70</v>
      </c>
      <c r="C406" s="38">
        <v>1</v>
      </c>
      <c r="D406" s="39">
        <v>0</v>
      </c>
      <c r="E406" s="40">
        <v>0</v>
      </c>
      <c r="F406" s="41">
        <v>0</v>
      </c>
      <c r="G406" s="42">
        <v>5127.6</v>
      </c>
      <c r="H406" s="43">
        <v>4823.33937</v>
      </c>
      <c r="I406" s="44">
        <v>0.94066</v>
      </c>
    </row>
    <row r="407" spans="1:9" ht="36">
      <c r="A407" s="45" t="s">
        <v>17</v>
      </c>
      <c r="B407" s="46">
        <v>70</v>
      </c>
      <c r="C407" s="47">
        <v>1</v>
      </c>
      <c r="D407" s="48">
        <v>3</v>
      </c>
      <c r="E407" s="49">
        <v>0</v>
      </c>
      <c r="F407" s="50">
        <v>0</v>
      </c>
      <c r="G407" s="51">
        <v>900</v>
      </c>
      <c r="H407" s="52">
        <v>900</v>
      </c>
      <c r="I407" s="53">
        <v>1</v>
      </c>
    </row>
    <row r="408" spans="1:9" ht="36">
      <c r="A408" s="54" t="s">
        <v>12</v>
      </c>
      <c r="B408" s="55">
        <v>70</v>
      </c>
      <c r="C408" s="56">
        <v>1</v>
      </c>
      <c r="D408" s="57">
        <v>3</v>
      </c>
      <c r="E408" s="58">
        <v>20000</v>
      </c>
      <c r="F408" s="59">
        <v>0</v>
      </c>
      <c r="G408" s="60">
        <v>900</v>
      </c>
      <c r="H408" s="61">
        <v>900</v>
      </c>
      <c r="I408" s="62">
        <v>1</v>
      </c>
    </row>
    <row r="409" spans="1:9" ht="12.75">
      <c r="A409" s="63" t="s">
        <v>16</v>
      </c>
      <c r="B409" s="64">
        <v>70</v>
      </c>
      <c r="C409" s="65">
        <v>1</v>
      </c>
      <c r="D409" s="66">
        <v>3</v>
      </c>
      <c r="E409" s="67">
        <v>20400</v>
      </c>
      <c r="F409" s="68">
        <v>0</v>
      </c>
      <c r="G409" s="69">
        <v>900</v>
      </c>
      <c r="H409" s="70">
        <v>900</v>
      </c>
      <c r="I409" s="71">
        <v>1</v>
      </c>
    </row>
    <row r="410" spans="1:9" ht="22.5">
      <c r="A410" s="72" t="s">
        <v>22</v>
      </c>
      <c r="B410" s="73">
        <v>70</v>
      </c>
      <c r="C410" s="74">
        <v>1</v>
      </c>
      <c r="D410" s="75">
        <v>3</v>
      </c>
      <c r="E410" s="76">
        <v>20400</v>
      </c>
      <c r="F410" s="77" t="s">
        <v>23</v>
      </c>
      <c r="G410" s="78">
        <v>900</v>
      </c>
      <c r="H410" s="79">
        <v>900</v>
      </c>
      <c r="I410" s="80">
        <v>1</v>
      </c>
    </row>
    <row r="411" spans="1:9" ht="36">
      <c r="A411" s="45" t="s">
        <v>41</v>
      </c>
      <c r="B411" s="46">
        <v>70</v>
      </c>
      <c r="C411" s="47">
        <v>1</v>
      </c>
      <c r="D411" s="48">
        <v>4</v>
      </c>
      <c r="E411" s="49">
        <v>0</v>
      </c>
      <c r="F411" s="50">
        <v>0</v>
      </c>
      <c r="G411" s="51">
        <v>75</v>
      </c>
      <c r="H411" s="52">
        <v>74.378</v>
      </c>
      <c r="I411" s="53">
        <v>0.99171</v>
      </c>
    </row>
    <row r="412" spans="1:9" ht="36">
      <c r="A412" s="54" t="s">
        <v>12</v>
      </c>
      <c r="B412" s="55">
        <v>70</v>
      </c>
      <c r="C412" s="56">
        <v>1</v>
      </c>
      <c r="D412" s="57">
        <v>4</v>
      </c>
      <c r="E412" s="58">
        <v>20000</v>
      </c>
      <c r="F412" s="59">
        <v>0</v>
      </c>
      <c r="G412" s="60">
        <v>75</v>
      </c>
      <c r="H412" s="61">
        <v>74.378</v>
      </c>
      <c r="I412" s="62">
        <v>0.99171</v>
      </c>
    </row>
    <row r="413" spans="1:9" ht="12.75">
      <c r="A413" s="63" t="s">
        <v>16</v>
      </c>
      <c r="B413" s="64">
        <v>70</v>
      </c>
      <c r="C413" s="65">
        <v>1</v>
      </c>
      <c r="D413" s="66">
        <v>4</v>
      </c>
      <c r="E413" s="67">
        <v>20400</v>
      </c>
      <c r="F413" s="68">
        <v>0</v>
      </c>
      <c r="G413" s="69">
        <v>75</v>
      </c>
      <c r="H413" s="70">
        <v>74.378</v>
      </c>
      <c r="I413" s="71">
        <v>0.99171</v>
      </c>
    </row>
    <row r="414" spans="1:9" ht="22.5">
      <c r="A414" s="72" t="s">
        <v>22</v>
      </c>
      <c r="B414" s="73">
        <v>70</v>
      </c>
      <c r="C414" s="74">
        <v>1</v>
      </c>
      <c r="D414" s="75">
        <v>4</v>
      </c>
      <c r="E414" s="76">
        <v>20400</v>
      </c>
      <c r="F414" s="77" t="s">
        <v>23</v>
      </c>
      <c r="G414" s="78">
        <v>75</v>
      </c>
      <c r="H414" s="79">
        <v>74.378</v>
      </c>
      <c r="I414" s="80">
        <v>0.99171</v>
      </c>
    </row>
    <row r="415" spans="1:9" ht="12.75">
      <c r="A415" s="45" t="s">
        <v>28</v>
      </c>
      <c r="B415" s="46">
        <v>70</v>
      </c>
      <c r="C415" s="47">
        <v>1</v>
      </c>
      <c r="D415" s="48">
        <v>13</v>
      </c>
      <c r="E415" s="49">
        <v>0</v>
      </c>
      <c r="F415" s="50">
        <v>0</v>
      </c>
      <c r="G415" s="51">
        <v>4152.6</v>
      </c>
      <c r="H415" s="52">
        <v>3848.96137</v>
      </c>
      <c r="I415" s="53">
        <v>0.92688</v>
      </c>
    </row>
    <row r="416" spans="1:9" ht="24">
      <c r="A416" s="54" t="s">
        <v>50</v>
      </c>
      <c r="B416" s="55">
        <v>70</v>
      </c>
      <c r="C416" s="56">
        <v>1</v>
      </c>
      <c r="D416" s="57">
        <v>13</v>
      </c>
      <c r="E416" s="58">
        <v>900000</v>
      </c>
      <c r="F416" s="59">
        <v>0</v>
      </c>
      <c r="G416" s="60">
        <v>4034.2</v>
      </c>
      <c r="H416" s="61">
        <v>3730.62456</v>
      </c>
      <c r="I416" s="62">
        <v>0.92475</v>
      </c>
    </row>
    <row r="417" spans="1:9" ht="21.75">
      <c r="A417" s="63" t="s">
        <v>51</v>
      </c>
      <c r="B417" s="64">
        <v>70</v>
      </c>
      <c r="C417" s="65">
        <v>1</v>
      </c>
      <c r="D417" s="66">
        <v>13</v>
      </c>
      <c r="E417" s="67">
        <v>900200</v>
      </c>
      <c r="F417" s="68">
        <v>0</v>
      </c>
      <c r="G417" s="69">
        <v>4034.2</v>
      </c>
      <c r="H417" s="70">
        <v>3730.62456</v>
      </c>
      <c r="I417" s="71">
        <v>0.92475</v>
      </c>
    </row>
    <row r="418" spans="1:9" ht="22.5">
      <c r="A418" s="72" t="s">
        <v>22</v>
      </c>
      <c r="B418" s="73">
        <v>70</v>
      </c>
      <c r="C418" s="74">
        <v>1</v>
      </c>
      <c r="D418" s="75">
        <v>13</v>
      </c>
      <c r="E418" s="76">
        <v>900200</v>
      </c>
      <c r="F418" s="77" t="s">
        <v>23</v>
      </c>
      <c r="G418" s="78">
        <v>3895.2</v>
      </c>
      <c r="H418" s="79">
        <v>3593.37923</v>
      </c>
      <c r="I418" s="80">
        <v>0.92251</v>
      </c>
    </row>
    <row r="419" spans="1:9" ht="12.75">
      <c r="A419" s="72" t="s">
        <v>24</v>
      </c>
      <c r="B419" s="73">
        <v>70</v>
      </c>
      <c r="C419" s="74">
        <v>1</v>
      </c>
      <c r="D419" s="75">
        <v>13</v>
      </c>
      <c r="E419" s="76">
        <v>900200</v>
      </c>
      <c r="F419" s="77" t="s">
        <v>25</v>
      </c>
      <c r="G419" s="78">
        <v>139</v>
      </c>
      <c r="H419" s="79">
        <v>137.24533</v>
      </c>
      <c r="I419" s="80">
        <v>0.98738</v>
      </c>
    </row>
    <row r="420" spans="1:9" ht="24">
      <c r="A420" s="54" t="s">
        <v>29</v>
      </c>
      <c r="B420" s="55">
        <v>70</v>
      </c>
      <c r="C420" s="56">
        <v>1</v>
      </c>
      <c r="D420" s="57">
        <v>13</v>
      </c>
      <c r="E420" s="58">
        <v>920000</v>
      </c>
      <c r="F420" s="59">
        <v>0</v>
      </c>
      <c r="G420" s="60">
        <v>118.4</v>
      </c>
      <c r="H420" s="61">
        <v>118.33681</v>
      </c>
      <c r="I420" s="62">
        <v>0.99947</v>
      </c>
    </row>
    <row r="421" spans="1:9" ht="12.75">
      <c r="A421" s="63" t="s">
        <v>30</v>
      </c>
      <c r="B421" s="64">
        <v>70</v>
      </c>
      <c r="C421" s="65">
        <v>1</v>
      </c>
      <c r="D421" s="66">
        <v>13</v>
      </c>
      <c r="E421" s="67">
        <v>920300</v>
      </c>
      <c r="F421" s="68">
        <v>0</v>
      </c>
      <c r="G421" s="69">
        <v>118.4</v>
      </c>
      <c r="H421" s="70">
        <v>118.33681</v>
      </c>
      <c r="I421" s="71">
        <v>0.99947</v>
      </c>
    </row>
    <row r="422" spans="1:9" ht="56.25">
      <c r="A422" s="72" t="s">
        <v>237</v>
      </c>
      <c r="B422" s="73">
        <v>70</v>
      </c>
      <c r="C422" s="74">
        <v>1</v>
      </c>
      <c r="D422" s="75">
        <v>13</v>
      </c>
      <c r="E422" s="76">
        <v>920300</v>
      </c>
      <c r="F422" s="77" t="s">
        <v>52</v>
      </c>
      <c r="G422" s="78">
        <v>118.4</v>
      </c>
      <c r="H422" s="79">
        <v>118.33681</v>
      </c>
      <c r="I422" s="80">
        <v>0.99947</v>
      </c>
    </row>
    <row r="423" spans="1:9" ht="12.75">
      <c r="A423" s="36" t="s">
        <v>53</v>
      </c>
      <c r="B423" s="37">
        <v>70</v>
      </c>
      <c r="C423" s="38">
        <v>3</v>
      </c>
      <c r="D423" s="39">
        <v>0</v>
      </c>
      <c r="E423" s="40">
        <v>0</v>
      </c>
      <c r="F423" s="41">
        <v>0</v>
      </c>
      <c r="G423" s="42">
        <v>4235.5</v>
      </c>
      <c r="H423" s="43">
        <v>4235.2802599999995</v>
      </c>
      <c r="I423" s="44">
        <v>0.99995</v>
      </c>
    </row>
    <row r="424" spans="1:9" ht="33" customHeight="1">
      <c r="A424" s="45" t="s">
        <v>55</v>
      </c>
      <c r="B424" s="46">
        <v>70</v>
      </c>
      <c r="C424" s="47">
        <v>3</v>
      </c>
      <c r="D424" s="48">
        <v>9</v>
      </c>
      <c r="E424" s="49">
        <v>0</v>
      </c>
      <c r="F424" s="50">
        <v>0</v>
      </c>
      <c r="G424" s="51">
        <v>2835.5</v>
      </c>
      <c r="H424" s="52">
        <v>2835.28026</v>
      </c>
      <c r="I424" s="53">
        <v>0.99992</v>
      </c>
    </row>
    <row r="425" spans="1:9" ht="12.75">
      <c r="A425" s="54" t="s">
        <v>34</v>
      </c>
      <c r="B425" s="55">
        <v>70</v>
      </c>
      <c r="C425" s="56">
        <v>3</v>
      </c>
      <c r="D425" s="57">
        <v>9</v>
      </c>
      <c r="E425" s="58">
        <v>5220000</v>
      </c>
      <c r="F425" s="59">
        <v>0</v>
      </c>
      <c r="G425" s="60">
        <v>2159.7</v>
      </c>
      <c r="H425" s="61">
        <v>2159.60634</v>
      </c>
      <c r="I425" s="62">
        <v>0.99996</v>
      </c>
    </row>
    <row r="426" spans="1:9" ht="42.75">
      <c r="A426" s="63" t="s">
        <v>182</v>
      </c>
      <c r="B426" s="64">
        <v>70</v>
      </c>
      <c r="C426" s="65">
        <v>3</v>
      </c>
      <c r="D426" s="66">
        <v>9</v>
      </c>
      <c r="E426" s="67">
        <v>5227600</v>
      </c>
      <c r="F426" s="68">
        <v>0</v>
      </c>
      <c r="G426" s="69">
        <v>2159.7</v>
      </c>
      <c r="H426" s="70">
        <v>2159.60634</v>
      </c>
      <c r="I426" s="71">
        <v>0.99996</v>
      </c>
    </row>
    <row r="427" spans="1:9" ht="22.5">
      <c r="A427" s="72" t="s">
        <v>22</v>
      </c>
      <c r="B427" s="73">
        <v>70</v>
      </c>
      <c r="C427" s="74">
        <v>3</v>
      </c>
      <c r="D427" s="75">
        <v>9</v>
      </c>
      <c r="E427" s="76">
        <v>5227600</v>
      </c>
      <c r="F427" s="77" t="s">
        <v>23</v>
      </c>
      <c r="G427" s="78">
        <v>2159.7</v>
      </c>
      <c r="H427" s="79">
        <v>2159.60634</v>
      </c>
      <c r="I427" s="80">
        <v>0.99996</v>
      </c>
    </row>
    <row r="428" spans="1:9" ht="12.75">
      <c r="A428" s="54" t="s">
        <v>36</v>
      </c>
      <c r="B428" s="55">
        <v>70</v>
      </c>
      <c r="C428" s="56">
        <v>3</v>
      </c>
      <c r="D428" s="57">
        <v>9</v>
      </c>
      <c r="E428" s="58">
        <v>7950000</v>
      </c>
      <c r="F428" s="59">
        <v>0</v>
      </c>
      <c r="G428" s="60">
        <v>675.8</v>
      </c>
      <c r="H428" s="61">
        <v>675.6739200000001</v>
      </c>
      <c r="I428" s="62">
        <v>0.99981</v>
      </c>
    </row>
    <row r="429" spans="1:9" ht="42.75">
      <c r="A429" s="63" t="s">
        <v>57</v>
      </c>
      <c r="B429" s="64">
        <v>70</v>
      </c>
      <c r="C429" s="65">
        <v>3</v>
      </c>
      <c r="D429" s="66">
        <v>9</v>
      </c>
      <c r="E429" s="67">
        <v>7952300</v>
      </c>
      <c r="F429" s="68">
        <v>0</v>
      </c>
      <c r="G429" s="69">
        <v>675.8</v>
      </c>
      <c r="H429" s="70">
        <v>675.6739200000001</v>
      </c>
      <c r="I429" s="71">
        <v>0.99981</v>
      </c>
    </row>
    <row r="430" spans="1:9" ht="22.5">
      <c r="A430" s="72" t="s">
        <v>22</v>
      </c>
      <c r="B430" s="73">
        <v>70</v>
      </c>
      <c r="C430" s="74">
        <v>3</v>
      </c>
      <c r="D430" s="75">
        <v>9</v>
      </c>
      <c r="E430" s="76">
        <v>7952300</v>
      </c>
      <c r="F430" s="77" t="s">
        <v>23</v>
      </c>
      <c r="G430" s="78">
        <v>675.8</v>
      </c>
      <c r="H430" s="79">
        <v>675.6739200000001</v>
      </c>
      <c r="I430" s="80">
        <v>0.99981</v>
      </c>
    </row>
    <row r="431" spans="1:9" ht="24">
      <c r="A431" s="45" t="s">
        <v>58</v>
      </c>
      <c r="B431" s="46">
        <v>70</v>
      </c>
      <c r="C431" s="47">
        <v>3</v>
      </c>
      <c r="D431" s="48">
        <v>14</v>
      </c>
      <c r="E431" s="49">
        <v>0</v>
      </c>
      <c r="F431" s="50">
        <v>0</v>
      </c>
      <c r="G431" s="51">
        <v>1400</v>
      </c>
      <c r="H431" s="52">
        <v>1400</v>
      </c>
      <c r="I431" s="53">
        <v>1</v>
      </c>
    </row>
    <row r="432" spans="1:9" ht="12.75">
      <c r="A432" s="54" t="s">
        <v>34</v>
      </c>
      <c r="B432" s="55">
        <v>70</v>
      </c>
      <c r="C432" s="56">
        <v>3</v>
      </c>
      <c r="D432" s="57">
        <v>14</v>
      </c>
      <c r="E432" s="58">
        <v>5220000</v>
      </c>
      <c r="F432" s="59">
        <v>0</v>
      </c>
      <c r="G432" s="60">
        <v>1260</v>
      </c>
      <c r="H432" s="61">
        <v>1260</v>
      </c>
      <c r="I432" s="62">
        <v>1</v>
      </c>
    </row>
    <row r="433" spans="1:9" ht="21.75">
      <c r="A433" s="63" t="s">
        <v>59</v>
      </c>
      <c r="B433" s="64">
        <v>70</v>
      </c>
      <c r="C433" s="65">
        <v>3</v>
      </c>
      <c r="D433" s="66">
        <v>14</v>
      </c>
      <c r="E433" s="67">
        <v>5222501</v>
      </c>
      <c r="F433" s="68">
        <v>0</v>
      </c>
      <c r="G433" s="69">
        <v>1260</v>
      </c>
      <c r="H433" s="70">
        <v>1260</v>
      </c>
      <c r="I433" s="71">
        <v>1</v>
      </c>
    </row>
    <row r="434" spans="1:9" ht="22.5">
      <c r="A434" s="72" t="s">
        <v>22</v>
      </c>
      <c r="B434" s="73">
        <v>70</v>
      </c>
      <c r="C434" s="74">
        <v>3</v>
      </c>
      <c r="D434" s="75">
        <v>14</v>
      </c>
      <c r="E434" s="76">
        <v>5222501</v>
      </c>
      <c r="F434" s="77" t="s">
        <v>23</v>
      </c>
      <c r="G434" s="78">
        <v>1260</v>
      </c>
      <c r="H434" s="79">
        <v>1260</v>
      </c>
      <c r="I434" s="80">
        <v>1</v>
      </c>
    </row>
    <row r="435" spans="1:9" ht="12.75">
      <c r="A435" s="54" t="s">
        <v>36</v>
      </c>
      <c r="B435" s="55">
        <v>70</v>
      </c>
      <c r="C435" s="56">
        <v>3</v>
      </c>
      <c r="D435" s="57">
        <v>14</v>
      </c>
      <c r="E435" s="58">
        <v>7950000</v>
      </c>
      <c r="F435" s="59">
        <v>0</v>
      </c>
      <c r="G435" s="60">
        <v>140</v>
      </c>
      <c r="H435" s="61">
        <v>140</v>
      </c>
      <c r="I435" s="62">
        <v>1</v>
      </c>
    </row>
    <row r="436" spans="1:9" ht="32.25">
      <c r="A436" s="63" t="s">
        <v>60</v>
      </c>
      <c r="B436" s="64">
        <v>70</v>
      </c>
      <c r="C436" s="65">
        <v>3</v>
      </c>
      <c r="D436" s="66">
        <v>14</v>
      </c>
      <c r="E436" s="67">
        <v>7950200</v>
      </c>
      <c r="F436" s="68">
        <v>0</v>
      </c>
      <c r="G436" s="69">
        <v>140</v>
      </c>
      <c r="H436" s="70">
        <v>140</v>
      </c>
      <c r="I436" s="71">
        <v>1</v>
      </c>
    </row>
    <row r="437" spans="1:9" ht="22.5">
      <c r="A437" s="72" t="s">
        <v>22</v>
      </c>
      <c r="B437" s="73">
        <v>70</v>
      </c>
      <c r="C437" s="74">
        <v>3</v>
      </c>
      <c r="D437" s="75">
        <v>14</v>
      </c>
      <c r="E437" s="76">
        <v>7950200</v>
      </c>
      <c r="F437" s="77" t="s">
        <v>23</v>
      </c>
      <c r="G437" s="78">
        <v>140</v>
      </c>
      <c r="H437" s="79">
        <v>140</v>
      </c>
      <c r="I437" s="80">
        <v>1</v>
      </c>
    </row>
    <row r="438" spans="1:9" ht="12.75">
      <c r="A438" s="36" t="s">
        <v>31</v>
      </c>
      <c r="B438" s="37">
        <v>70</v>
      </c>
      <c r="C438" s="38">
        <v>4</v>
      </c>
      <c r="D438" s="39">
        <v>0</v>
      </c>
      <c r="E438" s="40">
        <v>0</v>
      </c>
      <c r="F438" s="41">
        <v>0</v>
      </c>
      <c r="G438" s="42">
        <v>29323</v>
      </c>
      <c r="H438" s="43">
        <v>23832.64682</v>
      </c>
      <c r="I438" s="44">
        <v>0.81276</v>
      </c>
    </row>
    <row r="439" spans="1:9" ht="12.75">
      <c r="A439" s="45" t="s">
        <v>71</v>
      </c>
      <c r="B439" s="46">
        <v>70</v>
      </c>
      <c r="C439" s="47">
        <v>4</v>
      </c>
      <c r="D439" s="48">
        <v>9</v>
      </c>
      <c r="E439" s="49">
        <v>0</v>
      </c>
      <c r="F439" s="50">
        <v>0</v>
      </c>
      <c r="G439" s="51">
        <v>26991</v>
      </c>
      <c r="H439" s="52">
        <v>21577.07007</v>
      </c>
      <c r="I439" s="53">
        <v>0.79942</v>
      </c>
    </row>
    <row r="440" spans="1:9" ht="12.75">
      <c r="A440" s="54" t="s">
        <v>36</v>
      </c>
      <c r="B440" s="55">
        <v>70</v>
      </c>
      <c r="C440" s="56">
        <v>4</v>
      </c>
      <c r="D440" s="57">
        <v>9</v>
      </c>
      <c r="E440" s="58">
        <v>7950000</v>
      </c>
      <c r="F440" s="59">
        <v>0</v>
      </c>
      <c r="G440" s="60">
        <v>26991</v>
      </c>
      <c r="H440" s="61">
        <v>21577.07007</v>
      </c>
      <c r="I440" s="62">
        <v>0.79942</v>
      </c>
    </row>
    <row r="441" spans="1:9" ht="42.75">
      <c r="A441" s="63" t="s">
        <v>76</v>
      </c>
      <c r="B441" s="64">
        <v>70</v>
      </c>
      <c r="C441" s="65">
        <v>4</v>
      </c>
      <c r="D441" s="66">
        <v>9</v>
      </c>
      <c r="E441" s="67">
        <v>7950400</v>
      </c>
      <c r="F441" s="68">
        <v>0</v>
      </c>
      <c r="G441" s="69">
        <v>26991</v>
      </c>
      <c r="H441" s="70">
        <v>21577.07007</v>
      </c>
      <c r="I441" s="71">
        <v>0.79942</v>
      </c>
    </row>
    <row r="442" spans="1:9" ht="33.75">
      <c r="A442" s="72" t="s">
        <v>73</v>
      </c>
      <c r="B442" s="73">
        <v>70</v>
      </c>
      <c r="C442" s="74">
        <v>4</v>
      </c>
      <c r="D442" s="75">
        <v>9</v>
      </c>
      <c r="E442" s="76">
        <v>7950400</v>
      </c>
      <c r="F442" s="77" t="s">
        <v>74</v>
      </c>
      <c r="G442" s="78">
        <v>26991</v>
      </c>
      <c r="H442" s="79">
        <v>21577.07007</v>
      </c>
      <c r="I442" s="80">
        <v>0.79942</v>
      </c>
    </row>
    <row r="443" spans="1:9" ht="12.75">
      <c r="A443" s="45" t="s">
        <v>78</v>
      </c>
      <c r="B443" s="46">
        <v>70</v>
      </c>
      <c r="C443" s="47">
        <v>4</v>
      </c>
      <c r="D443" s="48">
        <v>10</v>
      </c>
      <c r="E443" s="49">
        <v>0</v>
      </c>
      <c r="F443" s="50">
        <v>0</v>
      </c>
      <c r="G443" s="51">
        <v>247</v>
      </c>
      <c r="H443" s="52">
        <v>245.1273</v>
      </c>
      <c r="I443" s="53">
        <v>0.99242</v>
      </c>
    </row>
    <row r="444" spans="1:9" ht="12.75">
      <c r="A444" s="54" t="s">
        <v>36</v>
      </c>
      <c r="B444" s="55">
        <v>70</v>
      </c>
      <c r="C444" s="56">
        <v>4</v>
      </c>
      <c r="D444" s="57">
        <v>10</v>
      </c>
      <c r="E444" s="58">
        <v>7950000</v>
      </c>
      <c r="F444" s="59">
        <v>0</v>
      </c>
      <c r="G444" s="60">
        <v>247</v>
      </c>
      <c r="H444" s="61">
        <v>245.1273</v>
      </c>
      <c r="I444" s="62">
        <v>0.99242</v>
      </c>
    </row>
    <row r="445" spans="1:9" ht="21.75">
      <c r="A445" s="63" t="s">
        <v>79</v>
      </c>
      <c r="B445" s="64">
        <v>70</v>
      </c>
      <c r="C445" s="65">
        <v>4</v>
      </c>
      <c r="D445" s="66">
        <v>10</v>
      </c>
      <c r="E445" s="67">
        <v>7950100</v>
      </c>
      <c r="F445" s="68">
        <v>0</v>
      </c>
      <c r="G445" s="69">
        <v>247</v>
      </c>
      <c r="H445" s="70">
        <v>245.1273</v>
      </c>
      <c r="I445" s="71">
        <v>0.99242</v>
      </c>
    </row>
    <row r="446" spans="1:9" ht="22.5">
      <c r="A446" s="72" t="s">
        <v>20</v>
      </c>
      <c r="B446" s="73">
        <v>70</v>
      </c>
      <c r="C446" s="74">
        <v>4</v>
      </c>
      <c r="D446" s="75">
        <v>10</v>
      </c>
      <c r="E446" s="76">
        <v>7950100</v>
      </c>
      <c r="F446" s="77" t="s">
        <v>21</v>
      </c>
      <c r="G446" s="78">
        <v>247</v>
      </c>
      <c r="H446" s="79">
        <v>245.1273</v>
      </c>
      <c r="I446" s="80">
        <v>0.99242</v>
      </c>
    </row>
    <row r="447" spans="1:9" ht="12.75">
      <c r="A447" s="45" t="s">
        <v>32</v>
      </c>
      <c r="B447" s="46">
        <v>70</v>
      </c>
      <c r="C447" s="47">
        <v>4</v>
      </c>
      <c r="D447" s="48">
        <v>12</v>
      </c>
      <c r="E447" s="49">
        <v>0</v>
      </c>
      <c r="F447" s="50">
        <v>0</v>
      </c>
      <c r="G447" s="51">
        <v>2085</v>
      </c>
      <c r="H447" s="52">
        <v>2010.4494500000003</v>
      </c>
      <c r="I447" s="53">
        <v>0.96424</v>
      </c>
    </row>
    <row r="448" spans="1:9" ht="24">
      <c r="A448" s="54" t="s">
        <v>29</v>
      </c>
      <c r="B448" s="55">
        <v>70</v>
      </c>
      <c r="C448" s="56">
        <v>4</v>
      </c>
      <c r="D448" s="57">
        <v>12</v>
      </c>
      <c r="E448" s="58">
        <v>920000</v>
      </c>
      <c r="F448" s="59">
        <v>0</v>
      </c>
      <c r="G448" s="60">
        <v>627.6</v>
      </c>
      <c r="H448" s="61">
        <v>564.18264</v>
      </c>
      <c r="I448" s="62">
        <v>0.89895</v>
      </c>
    </row>
    <row r="449" spans="1:9" ht="32.25">
      <c r="A449" s="63" t="s">
        <v>33</v>
      </c>
      <c r="B449" s="64">
        <v>70</v>
      </c>
      <c r="C449" s="65">
        <v>4</v>
      </c>
      <c r="D449" s="66">
        <v>12</v>
      </c>
      <c r="E449" s="67">
        <v>923400</v>
      </c>
      <c r="F449" s="68">
        <v>0</v>
      </c>
      <c r="G449" s="69">
        <v>627.6</v>
      </c>
      <c r="H449" s="70">
        <v>564.18264</v>
      </c>
      <c r="I449" s="71">
        <v>0.89895</v>
      </c>
    </row>
    <row r="450" spans="1:9" ht="22.5">
      <c r="A450" s="72" t="s">
        <v>22</v>
      </c>
      <c r="B450" s="73">
        <v>70</v>
      </c>
      <c r="C450" s="74">
        <v>4</v>
      </c>
      <c r="D450" s="75">
        <v>12</v>
      </c>
      <c r="E450" s="76">
        <v>923400</v>
      </c>
      <c r="F450" s="77" t="s">
        <v>23</v>
      </c>
      <c r="G450" s="78">
        <v>627.6</v>
      </c>
      <c r="H450" s="79">
        <v>564.18264</v>
      </c>
      <c r="I450" s="80">
        <v>0.89895</v>
      </c>
    </row>
    <row r="451" spans="1:9" ht="18" customHeight="1">
      <c r="A451" s="54" t="s">
        <v>183</v>
      </c>
      <c r="B451" s="55">
        <v>70</v>
      </c>
      <c r="C451" s="56">
        <v>4</v>
      </c>
      <c r="D451" s="57">
        <v>12</v>
      </c>
      <c r="E451" s="58">
        <v>3400000</v>
      </c>
      <c r="F451" s="59">
        <v>0</v>
      </c>
      <c r="G451" s="60">
        <v>1451</v>
      </c>
      <c r="H451" s="61">
        <v>1440.568</v>
      </c>
      <c r="I451" s="62">
        <v>0.99281</v>
      </c>
    </row>
    <row r="452" spans="1:9" ht="12.75">
      <c r="A452" s="63" t="s">
        <v>184</v>
      </c>
      <c r="B452" s="64">
        <v>70</v>
      </c>
      <c r="C452" s="65">
        <v>4</v>
      </c>
      <c r="D452" s="66">
        <v>12</v>
      </c>
      <c r="E452" s="67">
        <v>3400300</v>
      </c>
      <c r="F452" s="68">
        <v>0</v>
      </c>
      <c r="G452" s="69">
        <v>1451</v>
      </c>
      <c r="H452" s="70">
        <v>1440.568</v>
      </c>
      <c r="I452" s="71">
        <v>0.99281</v>
      </c>
    </row>
    <row r="453" spans="1:9" ht="22.5">
      <c r="A453" s="72" t="s">
        <v>22</v>
      </c>
      <c r="B453" s="73">
        <v>70</v>
      </c>
      <c r="C453" s="74">
        <v>4</v>
      </c>
      <c r="D453" s="75">
        <v>12</v>
      </c>
      <c r="E453" s="76">
        <v>3400300</v>
      </c>
      <c r="F453" s="77" t="s">
        <v>23</v>
      </c>
      <c r="G453" s="78">
        <v>1451</v>
      </c>
      <c r="H453" s="79">
        <v>1440.568</v>
      </c>
      <c r="I453" s="80">
        <v>0.99281</v>
      </c>
    </row>
    <row r="454" spans="1:9" ht="12.75">
      <c r="A454" s="54" t="s">
        <v>36</v>
      </c>
      <c r="B454" s="55">
        <v>70</v>
      </c>
      <c r="C454" s="56">
        <v>4</v>
      </c>
      <c r="D454" s="57">
        <v>12</v>
      </c>
      <c r="E454" s="58">
        <v>7950000</v>
      </c>
      <c r="F454" s="59">
        <v>0</v>
      </c>
      <c r="G454" s="60">
        <v>6.4</v>
      </c>
      <c r="H454" s="61">
        <v>5.698810000000001</v>
      </c>
      <c r="I454" s="62">
        <v>0.89044</v>
      </c>
    </row>
    <row r="455" spans="1:9" ht="21.75">
      <c r="A455" s="63" t="s">
        <v>37</v>
      </c>
      <c r="B455" s="64">
        <v>70</v>
      </c>
      <c r="C455" s="65">
        <v>4</v>
      </c>
      <c r="D455" s="66">
        <v>12</v>
      </c>
      <c r="E455" s="67">
        <v>7950500</v>
      </c>
      <c r="F455" s="68">
        <v>0</v>
      </c>
      <c r="G455" s="69">
        <v>6.4</v>
      </c>
      <c r="H455" s="70">
        <v>5.698810000000001</v>
      </c>
      <c r="I455" s="71">
        <v>0.89044</v>
      </c>
    </row>
    <row r="456" spans="1:9" ht="22.5">
      <c r="A456" s="72" t="s">
        <v>22</v>
      </c>
      <c r="B456" s="73">
        <v>70</v>
      </c>
      <c r="C456" s="74">
        <v>4</v>
      </c>
      <c r="D456" s="75">
        <v>12</v>
      </c>
      <c r="E456" s="76">
        <v>7950500</v>
      </c>
      <c r="F456" s="77" t="s">
        <v>23</v>
      </c>
      <c r="G456" s="78">
        <v>6.4</v>
      </c>
      <c r="H456" s="79">
        <v>5.698810000000001</v>
      </c>
      <c r="I456" s="80">
        <v>0.89044</v>
      </c>
    </row>
    <row r="457" spans="1:9" ht="12.75">
      <c r="A457" s="36" t="s">
        <v>85</v>
      </c>
      <c r="B457" s="37">
        <v>70</v>
      </c>
      <c r="C457" s="38">
        <v>5</v>
      </c>
      <c r="D457" s="39">
        <v>0</v>
      </c>
      <c r="E457" s="40">
        <v>0</v>
      </c>
      <c r="F457" s="41">
        <v>0</v>
      </c>
      <c r="G457" s="42">
        <v>291672.6</v>
      </c>
      <c r="H457" s="43">
        <v>20550.735</v>
      </c>
      <c r="I457" s="44">
        <v>0.07046</v>
      </c>
    </row>
    <row r="458" spans="1:9" ht="12.75">
      <c r="A458" s="45" t="s">
        <v>86</v>
      </c>
      <c r="B458" s="46">
        <v>70</v>
      </c>
      <c r="C458" s="47">
        <v>5</v>
      </c>
      <c r="D458" s="48">
        <v>1</v>
      </c>
      <c r="E458" s="49">
        <v>0</v>
      </c>
      <c r="F458" s="50">
        <v>0</v>
      </c>
      <c r="G458" s="51">
        <v>291645.9</v>
      </c>
      <c r="H458" s="52">
        <v>20524.035</v>
      </c>
      <c r="I458" s="53">
        <v>0.07037</v>
      </c>
    </row>
    <row r="459" spans="1:9" ht="12.75">
      <c r="A459" s="54" t="s">
        <v>34</v>
      </c>
      <c r="B459" s="55">
        <v>70</v>
      </c>
      <c r="C459" s="56">
        <v>5</v>
      </c>
      <c r="D459" s="57">
        <v>1</v>
      </c>
      <c r="E459" s="58">
        <v>5220000</v>
      </c>
      <c r="F459" s="59">
        <v>0</v>
      </c>
      <c r="G459" s="60">
        <v>270571.05</v>
      </c>
      <c r="H459" s="61">
        <v>18471.6315</v>
      </c>
      <c r="I459" s="62">
        <v>0.06827</v>
      </c>
    </row>
    <row r="460" spans="1:9" ht="42.75">
      <c r="A460" s="63" t="s">
        <v>90</v>
      </c>
      <c r="B460" s="64">
        <v>70</v>
      </c>
      <c r="C460" s="65">
        <v>5</v>
      </c>
      <c r="D460" s="66">
        <v>1</v>
      </c>
      <c r="E460" s="67">
        <v>5222708</v>
      </c>
      <c r="F460" s="68">
        <v>0</v>
      </c>
      <c r="G460" s="69">
        <v>270571.05</v>
      </c>
      <c r="H460" s="70">
        <v>18471.6315</v>
      </c>
      <c r="I460" s="71">
        <v>0.06827</v>
      </c>
    </row>
    <row r="461" spans="1:9" ht="22.5">
      <c r="A461" s="72" t="s">
        <v>22</v>
      </c>
      <c r="B461" s="73">
        <v>70</v>
      </c>
      <c r="C461" s="74">
        <v>5</v>
      </c>
      <c r="D461" s="75">
        <v>1</v>
      </c>
      <c r="E461" s="76">
        <v>5222708</v>
      </c>
      <c r="F461" s="77" t="s">
        <v>23</v>
      </c>
      <c r="G461" s="78">
        <v>270571.05</v>
      </c>
      <c r="H461" s="79">
        <v>18471.6315</v>
      </c>
      <c r="I461" s="80">
        <v>0.06827</v>
      </c>
    </row>
    <row r="462" spans="1:9" ht="12.75">
      <c r="A462" s="54" t="s">
        <v>36</v>
      </c>
      <c r="B462" s="55">
        <v>70</v>
      </c>
      <c r="C462" s="56">
        <v>5</v>
      </c>
      <c r="D462" s="57">
        <v>1</v>
      </c>
      <c r="E462" s="58">
        <v>7950000</v>
      </c>
      <c r="F462" s="59">
        <v>0</v>
      </c>
      <c r="G462" s="60">
        <v>21074.85</v>
      </c>
      <c r="H462" s="61">
        <v>2052.4035</v>
      </c>
      <c r="I462" s="62">
        <v>0.09739</v>
      </c>
    </row>
    <row r="463" spans="1:9" ht="21.75">
      <c r="A463" s="63" t="s">
        <v>92</v>
      </c>
      <c r="B463" s="64">
        <v>70</v>
      </c>
      <c r="C463" s="65">
        <v>5</v>
      </c>
      <c r="D463" s="66">
        <v>1</v>
      </c>
      <c r="E463" s="67">
        <v>7950900</v>
      </c>
      <c r="F463" s="68">
        <v>0</v>
      </c>
      <c r="G463" s="69">
        <v>4600</v>
      </c>
      <c r="H463" s="70">
        <v>0</v>
      </c>
      <c r="I463" s="71">
        <v>0</v>
      </c>
    </row>
    <row r="464" spans="1:9" ht="12.75">
      <c r="A464" s="72" t="s">
        <v>185</v>
      </c>
      <c r="B464" s="73">
        <v>70</v>
      </c>
      <c r="C464" s="74">
        <v>5</v>
      </c>
      <c r="D464" s="75">
        <v>1</v>
      </c>
      <c r="E464" s="76">
        <v>7950900</v>
      </c>
      <c r="F464" s="77" t="s">
        <v>186</v>
      </c>
      <c r="G464" s="78">
        <v>4600</v>
      </c>
      <c r="H464" s="79">
        <v>0</v>
      </c>
      <c r="I464" s="80">
        <v>0</v>
      </c>
    </row>
    <row r="465" spans="1:9" ht="35.25" customHeight="1">
      <c r="A465" s="63" t="s">
        <v>93</v>
      </c>
      <c r="B465" s="64">
        <v>70</v>
      </c>
      <c r="C465" s="65">
        <v>5</v>
      </c>
      <c r="D465" s="66">
        <v>1</v>
      </c>
      <c r="E465" s="67">
        <v>7952400</v>
      </c>
      <c r="F465" s="68">
        <v>0</v>
      </c>
      <c r="G465" s="69">
        <v>16474.85</v>
      </c>
      <c r="H465" s="70">
        <v>2052.4035</v>
      </c>
      <c r="I465" s="71">
        <v>0.12458</v>
      </c>
    </row>
    <row r="466" spans="1:9" ht="22.5">
      <c r="A466" s="72" t="s">
        <v>22</v>
      </c>
      <c r="B466" s="73">
        <v>70</v>
      </c>
      <c r="C466" s="74">
        <v>5</v>
      </c>
      <c r="D466" s="75">
        <v>1</v>
      </c>
      <c r="E466" s="76">
        <v>7952400</v>
      </c>
      <c r="F466" s="77" t="s">
        <v>23</v>
      </c>
      <c r="G466" s="78">
        <v>16474.85</v>
      </c>
      <c r="H466" s="79">
        <v>2052.4035</v>
      </c>
      <c r="I466" s="80">
        <v>0.12458</v>
      </c>
    </row>
    <row r="467" spans="1:9" ht="12.75">
      <c r="A467" s="45" t="s">
        <v>106</v>
      </c>
      <c r="B467" s="46">
        <v>70</v>
      </c>
      <c r="C467" s="47">
        <v>5</v>
      </c>
      <c r="D467" s="48">
        <v>5</v>
      </c>
      <c r="E467" s="49">
        <v>0</v>
      </c>
      <c r="F467" s="50">
        <v>0</v>
      </c>
      <c r="G467" s="51">
        <v>26.7</v>
      </c>
      <c r="H467" s="52">
        <v>26.7</v>
      </c>
      <c r="I467" s="53">
        <v>1</v>
      </c>
    </row>
    <row r="468" spans="1:9" ht="12.75">
      <c r="A468" s="54" t="s">
        <v>34</v>
      </c>
      <c r="B468" s="55">
        <v>70</v>
      </c>
      <c r="C468" s="56">
        <v>5</v>
      </c>
      <c r="D468" s="57">
        <v>5</v>
      </c>
      <c r="E468" s="58">
        <v>5220000</v>
      </c>
      <c r="F468" s="59">
        <v>0</v>
      </c>
      <c r="G468" s="60">
        <v>26.7</v>
      </c>
      <c r="H468" s="61">
        <v>26.7</v>
      </c>
      <c r="I468" s="62">
        <v>1</v>
      </c>
    </row>
    <row r="469" spans="1:9" ht="53.25">
      <c r="A469" s="63" t="s">
        <v>187</v>
      </c>
      <c r="B469" s="64">
        <v>70</v>
      </c>
      <c r="C469" s="65">
        <v>5</v>
      </c>
      <c r="D469" s="66">
        <v>5</v>
      </c>
      <c r="E469" s="67">
        <v>5222704</v>
      </c>
      <c r="F469" s="68">
        <v>0</v>
      </c>
      <c r="G469" s="69">
        <v>26.7</v>
      </c>
      <c r="H469" s="70">
        <v>26.7</v>
      </c>
      <c r="I469" s="71">
        <v>1</v>
      </c>
    </row>
    <row r="470" spans="1:9" ht="22.5">
      <c r="A470" s="72" t="s">
        <v>22</v>
      </c>
      <c r="B470" s="73">
        <v>70</v>
      </c>
      <c r="C470" s="74">
        <v>5</v>
      </c>
      <c r="D470" s="75">
        <v>5</v>
      </c>
      <c r="E470" s="76">
        <v>5222704</v>
      </c>
      <c r="F470" s="77" t="s">
        <v>23</v>
      </c>
      <c r="G470" s="78">
        <v>26.7</v>
      </c>
      <c r="H470" s="79">
        <v>26.7</v>
      </c>
      <c r="I470" s="80">
        <v>1</v>
      </c>
    </row>
    <row r="471" spans="1:9" ht="12.75">
      <c r="A471" s="36" t="s">
        <v>111</v>
      </c>
      <c r="B471" s="37">
        <v>70</v>
      </c>
      <c r="C471" s="38">
        <v>7</v>
      </c>
      <c r="D471" s="39">
        <v>0</v>
      </c>
      <c r="E471" s="40">
        <v>0</v>
      </c>
      <c r="F471" s="41">
        <v>0</v>
      </c>
      <c r="G471" s="42">
        <v>17013.954719999998</v>
      </c>
      <c r="H471" s="43">
        <v>10444.14411</v>
      </c>
      <c r="I471" s="44">
        <v>0.61386</v>
      </c>
    </row>
    <row r="472" spans="1:9" ht="12.75">
      <c r="A472" s="45" t="s">
        <v>112</v>
      </c>
      <c r="B472" s="46">
        <v>70</v>
      </c>
      <c r="C472" s="47">
        <v>7</v>
      </c>
      <c r="D472" s="48">
        <v>1</v>
      </c>
      <c r="E472" s="49">
        <v>0</v>
      </c>
      <c r="F472" s="50">
        <v>0</v>
      </c>
      <c r="G472" s="51">
        <v>16842.65472</v>
      </c>
      <c r="H472" s="52">
        <v>10444.14411</v>
      </c>
      <c r="I472" s="53">
        <v>0.6201</v>
      </c>
    </row>
    <row r="473" spans="1:9" ht="12.75">
      <c r="A473" s="54" t="s">
        <v>34</v>
      </c>
      <c r="B473" s="55">
        <v>70</v>
      </c>
      <c r="C473" s="56">
        <v>7</v>
      </c>
      <c r="D473" s="57">
        <v>1</v>
      </c>
      <c r="E473" s="58">
        <v>5220000</v>
      </c>
      <c r="F473" s="59">
        <v>0</v>
      </c>
      <c r="G473" s="60">
        <v>15744.65472</v>
      </c>
      <c r="H473" s="61">
        <v>9493.58211</v>
      </c>
      <c r="I473" s="62">
        <v>0.60297</v>
      </c>
    </row>
    <row r="474" spans="1:9" ht="21.75">
      <c r="A474" s="63" t="s">
        <v>113</v>
      </c>
      <c r="B474" s="64">
        <v>70</v>
      </c>
      <c r="C474" s="65">
        <v>7</v>
      </c>
      <c r="D474" s="66">
        <v>1</v>
      </c>
      <c r="E474" s="67">
        <v>5225603</v>
      </c>
      <c r="F474" s="68">
        <v>0</v>
      </c>
      <c r="G474" s="69">
        <v>15744.65472</v>
      </c>
      <c r="H474" s="70">
        <v>9493.58211</v>
      </c>
      <c r="I474" s="71">
        <v>0.60297</v>
      </c>
    </row>
    <row r="475" spans="1:9" ht="33.75">
      <c r="A475" s="72" t="s">
        <v>73</v>
      </c>
      <c r="B475" s="73">
        <v>70</v>
      </c>
      <c r="C475" s="74">
        <v>7</v>
      </c>
      <c r="D475" s="75">
        <v>1</v>
      </c>
      <c r="E475" s="76">
        <v>5225603</v>
      </c>
      <c r="F475" s="77" t="s">
        <v>74</v>
      </c>
      <c r="G475" s="78">
        <v>15744.65472</v>
      </c>
      <c r="H475" s="79">
        <v>9493.58211</v>
      </c>
      <c r="I475" s="80">
        <v>0.60297</v>
      </c>
    </row>
    <row r="476" spans="1:9" ht="12.75">
      <c r="A476" s="54" t="s">
        <v>36</v>
      </c>
      <c r="B476" s="55">
        <v>70</v>
      </c>
      <c r="C476" s="56">
        <v>7</v>
      </c>
      <c r="D476" s="57">
        <v>1</v>
      </c>
      <c r="E476" s="58">
        <v>7950000</v>
      </c>
      <c r="F476" s="59">
        <v>0</v>
      </c>
      <c r="G476" s="60">
        <v>1098</v>
      </c>
      <c r="H476" s="61">
        <v>950.562</v>
      </c>
      <c r="I476" s="62">
        <v>0.86572</v>
      </c>
    </row>
    <row r="477" spans="1:9" ht="21.75">
      <c r="A477" s="63" t="s">
        <v>114</v>
      </c>
      <c r="B477" s="64">
        <v>70</v>
      </c>
      <c r="C477" s="65">
        <v>7</v>
      </c>
      <c r="D477" s="66">
        <v>1</v>
      </c>
      <c r="E477" s="67">
        <v>7951103</v>
      </c>
      <c r="F477" s="68">
        <v>0</v>
      </c>
      <c r="G477" s="69">
        <v>1098</v>
      </c>
      <c r="H477" s="70">
        <v>950.562</v>
      </c>
      <c r="I477" s="71">
        <v>0.86572</v>
      </c>
    </row>
    <row r="478" spans="1:9" ht="33.75">
      <c r="A478" s="72" t="s">
        <v>73</v>
      </c>
      <c r="B478" s="73">
        <v>70</v>
      </c>
      <c r="C478" s="74">
        <v>7</v>
      </c>
      <c r="D478" s="75">
        <v>1</v>
      </c>
      <c r="E478" s="76">
        <v>7951103</v>
      </c>
      <c r="F478" s="77" t="s">
        <v>74</v>
      </c>
      <c r="G478" s="78">
        <v>1098</v>
      </c>
      <c r="H478" s="79">
        <v>950.562</v>
      </c>
      <c r="I478" s="80">
        <v>0.86572</v>
      </c>
    </row>
    <row r="479" spans="1:9" ht="12.75">
      <c r="A479" s="45" t="s">
        <v>188</v>
      </c>
      <c r="B479" s="46">
        <v>70</v>
      </c>
      <c r="C479" s="47">
        <v>7</v>
      </c>
      <c r="D479" s="48">
        <v>9</v>
      </c>
      <c r="E479" s="49">
        <v>0</v>
      </c>
      <c r="F479" s="50">
        <v>0</v>
      </c>
      <c r="G479" s="51">
        <v>171.3</v>
      </c>
      <c r="H479" s="52">
        <v>0</v>
      </c>
      <c r="I479" s="53">
        <v>0</v>
      </c>
    </row>
    <row r="480" spans="1:9" ht="12.75">
      <c r="A480" s="54" t="s">
        <v>189</v>
      </c>
      <c r="B480" s="55">
        <v>70</v>
      </c>
      <c r="C480" s="56">
        <v>7</v>
      </c>
      <c r="D480" s="57">
        <v>9</v>
      </c>
      <c r="E480" s="58">
        <v>4360000</v>
      </c>
      <c r="F480" s="59">
        <v>0</v>
      </c>
      <c r="G480" s="60">
        <v>171.3</v>
      </c>
      <c r="H480" s="61">
        <v>0</v>
      </c>
      <c r="I480" s="62">
        <v>0</v>
      </c>
    </row>
    <row r="481" spans="1:9" ht="32.25">
      <c r="A481" s="63" t="s">
        <v>190</v>
      </c>
      <c r="B481" s="64">
        <v>70</v>
      </c>
      <c r="C481" s="65">
        <v>7</v>
      </c>
      <c r="D481" s="66">
        <v>9</v>
      </c>
      <c r="E481" s="67">
        <v>4362401</v>
      </c>
      <c r="F481" s="68">
        <v>0</v>
      </c>
      <c r="G481" s="69">
        <v>171.3</v>
      </c>
      <c r="H481" s="70">
        <v>0</v>
      </c>
      <c r="I481" s="71">
        <v>0</v>
      </c>
    </row>
    <row r="482" spans="1:9" ht="22.5">
      <c r="A482" s="72" t="s">
        <v>140</v>
      </c>
      <c r="B482" s="73">
        <v>70</v>
      </c>
      <c r="C482" s="74">
        <v>7</v>
      </c>
      <c r="D482" s="75">
        <v>9</v>
      </c>
      <c r="E482" s="76">
        <v>4362401</v>
      </c>
      <c r="F482" s="77" t="s">
        <v>141</v>
      </c>
      <c r="G482" s="78">
        <v>171.3</v>
      </c>
      <c r="H482" s="79">
        <v>0</v>
      </c>
      <c r="I482" s="80">
        <v>0</v>
      </c>
    </row>
    <row r="483" spans="1:9" ht="12.75">
      <c r="A483" s="36" t="s">
        <v>136</v>
      </c>
      <c r="B483" s="37">
        <v>70</v>
      </c>
      <c r="C483" s="38">
        <v>10</v>
      </c>
      <c r="D483" s="39">
        <v>0</v>
      </c>
      <c r="E483" s="40">
        <v>0</v>
      </c>
      <c r="F483" s="41">
        <v>0</v>
      </c>
      <c r="G483" s="42">
        <v>117902.06138</v>
      </c>
      <c r="H483" s="43">
        <v>34069.21</v>
      </c>
      <c r="I483" s="44">
        <v>0.28896</v>
      </c>
    </row>
    <row r="484" spans="1:9" ht="12.75">
      <c r="A484" s="45" t="s">
        <v>142</v>
      </c>
      <c r="B484" s="46">
        <v>70</v>
      </c>
      <c r="C484" s="47">
        <v>10</v>
      </c>
      <c r="D484" s="48">
        <v>3</v>
      </c>
      <c r="E484" s="49">
        <v>0</v>
      </c>
      <c r="F484" s="50">
        <v>0</v>
      </c>
      <c r="G484" s="51">
        <v>96990.56138</v>
      </c>
      <c r="H484" s="52">
        <v>14298.83</v>
      </c>
      <c r="I484" s="53">
        <v>0.14742</v>
      </c>
    </row>
    <row r="485" spans="1:9" ht="12.75">
      <c r="A485" s="54" t="s">
        <v>191</v>
      </c>
      <c r="B485" s="55">
        <v>70</v>
      </c>
      <c r="C485" s="56">
        <v>10</v>
      </c>
      <c r="D485" s="57">
        <v>3</v>
      </c>
      <c r="E485" s="58">
        <v>1000000</v>
      </c>
      <c r="F485" s="59">
        <v>0</v>
      </c>
      <c r="G485" s="60">
        <v>737.50708</v>
      </c>
      <c r="H485" s="61">
        <v>737.4151999999999</v>
      </c>
      <c r="I485" s="62">
        <v>0.99988</v>
      </c>
    </row>
    <row r="486" spans="1:9" ht="12.75">
      <c r="A486" s="63" t="s">
        <v>192</v>
      </c>
      <c r="B486" s="64">
        <v>70</v>
      </c>
      <c r="C486" s="65">
        <v>10</v>
      </c>
      <c r="D486" s="66">
        <v>3</v>
      </c>
      <c r="E486" s="67">
        <v>1008820</v>
      </c>
      <c r="F486" s="68">
        <v>0</v>
      </c>
      <c r="G486" s="69">
        <v>737.50708</v>
      </c>
      <c r="H486" s="70">
        <v>737.4151999999999</v>
      </c>
      <c r="I486" s="71">
        <v>0.99988</v>
      </c>
    </row>
    <row r="487" spans="1:9" ht="12.75">
      <c r="A487" s="72" t="s">
        <v>185</v>
      </c>
      <c r="B487" s="73">
        <v>70</v>
      </c>
      <c r="C487" s="74">
        <v>10</v>
      </c>
      <c r="D487" s="75">
        <v>3</v>
      </c>
      <c r="E487" s="76">
        <v>1008820</v>
      </c>
      <c r="F487" s="77" t="s">
        <v>186</v>
      </c>
      <c r="G487" s="78">
        <v>737.50708</v>
      </c>
      <c r="H487" s="79">
        <v>737.4151999999999</v>
      </c>
      <c r="I487" s="80">
        <v>0.99988</v>
      </c>
    </row>
    <row r="488" spans="1:9" ht="12.75">
      <c r="A488" s="54" t="s">
        <v>143</v>
      </c>
      <c r="B488" s="55">
        <v>70</v>
      </c>
      <c r="C488" s="56">
        <v>10</v>
      </c>
      <c r="D488" s="57">
        <v>3</v>
      </c>
      <c r="E488" s="58">
        <v>5050000</v>
      </c>
      <c r="F488" s="59">
        <v>0</v>
      </c>
      <c r="G488" s="60">
        <v>2075.4</v>
      </c>
      <c r="H488" s="61">
        <v>2075.4</v>
      </c>
      <c r="I488" s="62">
        <v>1</v>
      </c>
    </row>
    <row r="489" spans="1:9" ht="42.75">
      <c r="A489" s="63" t="s">
        <v>193</v>
      </c>
      <c r="B489" s="64">
        <v>70</v>
      </c>
      <c r="C489" s="65">
        <v>10</v>
      </c>
      <c r="D489" s="66">
        <v>3</v>
      </c>
      <c r="E489" s="67">
        <v>5053402</v>
      </c>
      <c r="F489" s="68">
        <v>0</v>
      </c>
      <c r="G489" s="69">
        <v>2075.4</v>
      </c>
      <c r="H489" s="70">
        <v>2075.4</v>
      </c>
      <c r="I489" s="71">
        <v>1</v>
      </c>
    </row>
    <row r="490" spans="1:9" ht="12.75">
      <c r="A490" s="72" t="s">
        <v>185</v>
      </c>
      <c r="B490" s="73">
        <v>70</v>
      </c>
      <c r="C490" s="74">
        <v>10</v>
      </c>
      <c r="D490" s="75">
        <v>3</v>
      </c>
      <c r="E490" s="76">
        <v>5053402</v>
      </c>
      <c r="F490" s="77" t="s">
        <v>186</v>
      </c>
      <c r="G490" s="78">
        <v>2075.4</v>
      </c>
      <c r="H490" s="79">
        <v>2075.4</v>
      </c>
      <c r="I490" s="80">
        <v>1</v>
      </c>
    </row>
    <row r="491" spans="1:9" ht="12.75">
      <c r="A491" s="54" t="s">
        <v>34</v>
      </c>
      <c r="B491" s="55">
        <v>70</v>
      </c>
      <c r="C491" s="56">
        <v>10</v>
      </c>
      <c r="D491" s="57">
        <v>3</v>
      </c>
      <c r="E491" s="58">
        <v>5220000</v>
      </c>
      <c r="F491" s="59">
        <v>0</v>
      </c>
      <c r="G491" s="60">
        <v>89255.7643</v>
      </c>
      <c r="H491" s="61">
        <v>10617.00729</v>
      </c>
      <c r="I491" s="62">
        <v>0.11895</v>
      </c>
    </row>
    <row r="492" spans="1:9" ht="32.25">
      <c r="A492" s="63" t="s">
        <v>236</v>
      </c>
      <c r="B492" s="64">
        <v>70</v>
      </c>
      <c r="C492" s="65">
        <v>10</v>
      </c>
      <c r="D492" s="66">
        <v>3</v>
      </c>
      <c r="E492" s="67">
        <v>5222702</v>
      </c>
      <c r="F492" s="68">
        <v>0</v>
      </c>
      <c r="G492" s="69">
        <v>5976.0143</v>
      </c>
      <c r="H492" s="70">
        <v>5975.95929</v>
      </c>
      <c r="I492" s="71">
        <v>0.99999</v>
      </c>
    </row>
    <row r="493" spans="1:9" ht="12.75">
      <c r="A493" s="72" t="s">
        <v>185</v>
      </c>
      <c r="B493" s="73">
        <v>70</v>
      </c>
      <c r="C493" s="74">
        <v>10</v>
      </c>
      <c r="D493" s="75">
        <v>3</v>
      </c>
      <c r="E493" s="76">
        <v>5222702</v>
      </c>
      <c r="F493" s="77" t="s">
        <v>186</v>
      </c>
      <c r="G493" s="78">
        <v>5976.0143</v>
      </c>
      <c r="H493" s="79">
        <v>5975.95929</v>
      </c>
      <c r="I493" s="80">
        <v>0.99999</v>
      </c>
    </row>
    <row r="494" spans="1:9" ht="42.75">
      <c r="A494" s="63" t="s">
        <v>90</v>
      </c>
      <c r="B494" s="64">
        <v>70</v>
      </c>
      <c r="C494" s="65">
        <v>10</v>
      </c>
      <c r="D494" s="66">
        <v>3</v>
      </c>
      <c r="E494" s="67">
        <v>5222708</v>
      </c>
      <c r="F494" s="68">
        <v>0</v>
      </c>
      <c r="G494" s="69">
        <v>83279.75</v>
      </c>
      <c r="H494" s="70">
        <v>4641.048</v>
      </c>
      <c r="I494" s="71">
        <v>0.05573</v>
      </c>
    </row>
    <row r="495" spans="1:9" ht="12.75">
      <c r="A495" s="72" t="s">
        <v>185</v>
      </c>
      <c r="B495" s="73">
        <v>70</v>
      </c>
      <c r="C495" s="74">
        <v>10</v>
      </c>
      <c r="D495" s="75">
        <v>3</v>
      </c>
      <c r="E495" s="76">
        <v>5222708</v>
      </c>
      <c r="F495" s="77" t="s">
        <v>186</v>
      </c>
      <c r="G495" s="78">
        <v>83279.75</v>
      </c>
      <c r="H495" s="79">
        <v>4641.048</v>
      </c>
      <c r="I495" s="80">
        <v>0.05573</v>
      </c>
    </row>
    <row r="496" spans="1:9" ht="12.75">
      <c r="A496" s="54" t="s">
        <v>36</v>
      </c>
      <c r="B496" s="55">
        <v>70</v>
      </c>
      <c r="C496" s="56">
        <v>10</v>
      </c>
      <c r="D496" s="57">
        <v>3</v>
      </c>
      <c r="E496" s="58">
        <v>7950000</v>
      </c>
      <c r="F496" s="59">
        <v>0</v>
      </c>
      <c r="G496" s="60">
        <v>4921.89</v>
      </c>
      <c r="H496" s="61">
        <v>869.00751</v>
      </c>
      <c r="I496" s="62">
        <v>0.17656</v>
      </c>
    </row>
    <row r="497" spans="1:9" ht="42.75">
      <c r="A497" s="63" t="s">
        <v>194</v>
      </c>
      <c r="B497" s="64">
        <v>70</v>
      </c>
      <c r="C497" s="65">
        <v>10</v>
      </c>
      <c r="D497" s="66">
        <v>3</v>
      </c>
      <c r="E497" s="67">
        <v>7952200</v>
      </c>
      <c r="F497" s="68">
        <v>0</v>
      </c>
      <c r="G497" s="69">
        <v>353.54</v>
      </c>
      <c r="H497" s="70">
        <v>353.33551</v>
      </c>
      <c r="I497" s="71">
        <v>0.99942</v>
      </c>
    </row>
    <row r="498" spans="1:9" ht="12.75">
      <c r="A498" s="72" t="s">
        <v>185</v>
      </c>
      <c r="B498" s="73">
        <v>70</v>
      </c>
      <c r="C498" s="74">
        <v>10</v>
      </c>
      <c r="D498" s="75">
        <v>3</v>
      </c>
      <c r="E498" s="76">
        <v>7952200</v>
      </c>
      <c r="F498" s="77" t="s">
        <v>186</v>
      </c>
      <c r="G498" s="78">
        <v>353.54</v>
      </c>
      <c r="H498" s="79">
        <v>353.33551</v>
      </c>
      <c r="I498" s="80">
        <v>0.99942</v>
      </c>
    </row>
    <row r="499" spans="1:9" ht="35.25" customHeight="1">
      <c r="A499" s="63" t="s">
        <v>93</v>
      </c>
      <c r="B499" s="64">
        <v>70</v>
      </c>
      <c r="C499" s="65">
        <v>10</v>
      </c>
      <c r="D499" s="66">
        <v>3</v>
      </c>
      <c r="E499" s="67">
        <v>7952400</v>
      </c>
      <c r="F499" s="68">
        <v>0</v>
      </c>
      <c r="G499" s="69">
        <v>4568.35</v>
      </c>
      <c r="H499" s="70">
        <v>515.672</v>
      </c>
      <c r="I499" s="71">
        <v>0.11288</v>
      </c>
    </row>
    <row r="500" spans="1:9" ht="12.75">
      <c r="A500" s="72" t="s">
        <v>185</v>
      </c>
      <c r="B500" s="73">
        <v>70</v>
      </c>
      <c r="C500" s="74">
        <v>10</v>
      </c>
      <c r="D500" s="75">
        <v>3</v>
      </c>
      <c r="E500" s="76">
        <v>7952400</v>
      </c>
      <c r="F500" s="77" t="s">
        <v>186</v>
      </c>
      <c r="G500" s="78">
        <v>4568.35</v>
      </c>
      <c r="H500" s="79">
        <v>515.672</v>
      </c>
      <c r="I500" s="80">
        <v>0.11288</v>
      </c>
    </row>
    <row r="501" spans="1:9" ht="12.75">
      <c r="A501" s="45" t="s">
        <v>148</v>
      </c>
      <c r="B501" s="46">
        <v>70</v>
      </c>
      <c r="C501" s="47">
        <v>10</v>
      </c>
      <c r="D501" s="48">
        <v>4</v>
      </c>
      <c r="E501" s="49">
        <v>0</v>
      </c>
      <c r="F501" s="50">
        <v>0</v>
      </c>
      <c r="G501" s="51">
        <v>10025.5</v>
      </c>
      <c r="H501" s="52">
        <v>8884.38</v>
      </c>
      <c r="I501" s="53">
        <v>0.88618</v>
      </c>
    </row>
    <row r="502" spans="1:9" ht="12.75">
      <c r="A502" s="54" t="s">
        <v>143</v>
      </c>
      <c r="B502" s="55">
        <v>70</v>
      </c>
      <c r="C502" s="56">
        <v>10</v>
      </c>
      <c r="D502" s="57">
        <v>4</v>
      </c>
      <c r="E502" s="58">
        <v>5050000</v>
      </c>
      <c r="F502" s="59">
        <v>0</v>
      </c>
      <c r="G502" s="60">
        <v>10025.5</v>
      </c>
      <c r="H502" s="61">
        <v>8884.38</v>
      </c>
      <c r="I502" s="62">
        <v>0.88618</v>
      </c>
    </row>
    <row r="503" spans="1:9" ht="42.75">
      <c r="A503" s="63" t="s">
        <v>195</v>
      </c>
      <c r="B503" s="64">
        <v>70</v>
      </c>
      <c r="C503" s="65">
        <v>10</v>
      </c>
      <c r="D503" s="66">
        <v>4</v>
      </c>
      <c r="E503" s="67">
        <v>5053602</v>
      </c>
      <c r="F503" s="68">
        <v>0</v>
      </c>
      <c r="G503" s="69">
        <v>10025.5</v>
      </c>
      <c r="H503" s="70">
        <v>8884.38</v>
      </c>
      <c r="I503" s="71">
        <v>0.88618</v>
      </c>
    </row>
    <row r="504" spans="1:9" ht="12.75">
      <c r="A504" s="72" t="s">
        <v>157</v>
      </c>
      <c r="B504" s="73">
        <v>70</v>
      </c>
      <c r="C504" s="74">
        <v>10</v>
      </c>
      <c r="D504" s="75">
        <v>4</v>
      </c>
      <c r="E504" s="76">
        <v>5053602</v>
      </c>
      <c r="F504" s="77" t="s">
        <v>158</v>
      </c>
      <c r="G504" s="78">
        <v>10025.5</v>
      </c>
      <c r="H504" s="79">
        <v>8884.38</v>
      </c>
      <c r="I504" s="80">
        <v>0.88618</v>
      </c>
    </row>
    <row r="505" spans="1:9" ht="12.75">
      <c r="A505" s="45" t="s">
        <v>155</v>
      </c>
      <c r="B505" s="46">
        <v>70</v>
      </c>
      <c r="C505" s="47">
        <v>10</v>
      </c>
      <c r="D505" s="48">
        <v>6</v>
      </c>
      <c r="E505" s="49">
        <v>0</v>
      </c>
      <c r="F505" s="50">
        <v>0</v>
      </c>
      <c r="G505" s="51">
        <v>10886</v>
      </c>
      <c r="H505" s="52">
        <v>10886</v>
      </c>
      <c r="I505" s="53">
        <v>1</v>
      </c>
    </row>
    <row r="506" spans="1:9" ht="12.75">
      <c r="A506" s="54" t="s">
        <v>36</v>
      </c>
      <c r="B506" s="55">
        <v>70</v>
      </c>
      <c r="C506" s="56">
        <v>10</v>
      </c>
      <c r="D506" s="57">
        <v>6</v>
      </c>
      <c r="E506" s="58">
        <v>7950000</v>
      </c>
      <c r="F506" s="59">
        <v>0</v>
      </c>
      <c r="G506" s="60">
        <v>10886</v>
      </c>
      <c r="H506" s="61">
        <v>10886</v>
      </c>
      <c r="I506" s="62">
        <v>1</v>
      </c>
    </row>
    <row r="507" spans="1:9" ht="28.5" customHeight="1">
      <c r="A507" s="63" t="s">
        <v>156</v>
      </c>
      <c r="B507" s="64">
        <v>70</v>
      </c>
      <c r="C507" s="65">
        <v>10</v>
      </c>
      <c r="D507" s="66">
        <v>6</v>
      </c>
      <c r="E507" s="67">
        <v>7951600</v>
      </c>
      <c r="F507" s="68">
        <v>0</v>
      </c>
      <c r="G507" s="69">
        <v>10886</v>
      </c>
      <c r="H507" s="70">
        <v>10886</v>
      </c>
      <c r="I507" s="71">
        <v>1</v>
      </c>
    </row>
    <row r="508" spans="1:9" ht="12.75">
      <c r="A508" s="72" t="s">
        <v>185</v>
      </c>
      <c r="B508" s="73">
        <v>70</v>
      </c>
      <c r="C508" s="74">
        <v>10</v>
      </c>
      <c r="D508" s="75">
        <v>6</v>
      </c>
      <c r="E508" s="76">
        <v>7951600</v>
      </c>
      <c r="F508" s="77" t="s">
        <v>186</v>
      </c>
      <c r="G508" s="78">
        <v>10886</v>
      </c>
      <c r="H508" s="79">
        <v>10886</v>
      </c>
      <c r="I508" s="80">
        <v>1</v>
      </c>
    </row>
    <row r="509" spans="1:9" ht="25.5">
      <c r="A509" s="81" t="s">
        <v>196</v>
      </c>
      <c r="B509" s="82">
        <v>231</v>
      </c>
      <c r="C509" s="83">
        <v>0</v>
      </c>
      <c r="D509" s="84">
        <v>0</v>
      </c>
      <c r="E509" s="85">
        <v>0</v>
      </c>
      <c r="F509" s="86">
        <v>0</v>
      </c>
      <c r="G509" s="87">
        <v>1147119.4143</v>
      </c>
      <c r="H509" s="88">
        <v>1138743.2083299996</v>
      </c>
      <c r="I509" s="89">
        <v>0.9927</v>
      </c>
    </row>
    <row r="510" spans="1:9" ht="12.75">
      <c r="A510" s="36" t="s">
        <v>31</v>
      </c>
      <c r="B510" s="37">
        <v>231</v>
      </c>
      <c r="C510" s="38">
        <v>4</v>
      </c>
      <c r="D510" s="39">
        <v>0</v>
      </c>
      <c r="E510" s="40">
        <v>0</v>
      </c>
      <c r="F510" s="41">
        <v>0</v>
      </c>
      <c r="G510" s="42">
        <v>11370.065</v>
      </c>
      <c r="H510" s="43">
        <v>11217.62728</v>
      </c>
      <c r="I510" s="44">
        <v>0.98659</v>
      </c>
    </row>
    <row r="511" spans="1:9" ht="12.75">
      <c r="A511" s="45" t="s">
        <v>61</v>
      </c>
      <c r="B511" s="46">
        <v>231</v>
      </c>
      <c r="C511" s="47">
        <v>4</v>
      </c>
      <c r="D511" s="48">
        <v>1</v>
      </c>
      <c r="E511" s="49">
        <v>0</v>
      </c>
      <c r="F511" s="50">
        <v>0</v>
      </c>
      <c r="G511" s="51">
        <v>10177.645</v>
      </c>
      <c r="H511" s="52">
        <v>10030.286540000001</v>
      </c>
      <c r="I511" s="53">
        <v>0.98552</v>
      </c>
    </row>
    <row r="512" spans="1:9" ht="12.75">
      <c r="A512" s="54" t="s">
        <v>197</v>
      </c>
      <c r="B512" s="55">
        <v>231</v>
      </c>
      <c r="C512" s="56">
        <v>4</v>
      </c>
      <c r="D512" s="57">
        <v>1</v>
      </c>
      <c r="E512" s="58">
        <v>5100000</v>
      </c>
      <c r="F512" s="59">
        <v>0</v>
      </c>
      <c r="G512" s="60">
        <v>123.75</v>
      </c>
      <c r="H512" s="61">
        <v>123.75</v>
      </c>
      <c r="I512" s="62">
        <v>1</v>
      </c>
    </row>
    <row r="513" spans="1:9" ht="21.75">
      <c r="A513" s="63" t="s">
        <v>198</v>
      </c>
      <c r="B513" s="64">
        <v>231</v>
      </c>
      <c r="C513" s="65">
        <v>4</v>
      </c>
      <c r="D513" s="66">
        <v>1</v>
      </c>
      <c r="E513" s="67">
        <v>5100301</v>
      </c>
      <c r="F513" s="68">
        <v>0</v>
      </c>
      <c r="G513" s="69">
        <v>90</v>
      </c>
      <c r="H513" s="70">
        <v>90</v>
      </c>
      <c r="I513" s="71">
        <v>1</v>
      </c>
    </row>
    <row r="514" spans="1:9" ht="22.5">
      <c r="A514" s="72" t="s">
        <v>22</v>
      </c>
      <c r="B514" s="73">
        <v>231</v>
      </c>
      <c r="C514" s="74">
        <v>4</v>
      </c>
      <c r="D514" s="75">
        <v>1</v>
      </c>
      <c r="E514" s="76">
        <v>5100301</v>
      </c>
      <c r="F514" s="77" t="s">
        <v>23</v>
      </c>
      <c r="G514" s="78">
        <v>90</v>
      </c>
      <c r="H514" s="79">
        <v>90</v>
      </c>
      <c r="I514" s="80">
        <v>1</v>
      </c>
    </row>
    <row r="515" spans="1:9" ht="32.25">
      <c r="A515" s="63" t="s">
        <v>199</v>
      </c>
      <c r="B515" s="64">
        <v>231</v>
      </c>
      <c r="C515" s="65">
        <v>4</v>
      </c>
      <c r="D515" s="66">
        <v>1</v>
      </c>
      <c r="E515" s="67">
        <v>5100302</v>
      </c>
      <c r="F515" s="68">
        <v>0</v>
      </c>
      <c r="G515" s="69">
        <v>33.75</v>
      </c>
      <c r="H515" s="70">
        <v>33.75</v>
      </c>
      <c r="I515" s="71">
        <v>1</v>
      </c>
    </row>
    <row r="516" spans="1:9" ht="22.5">
      <c r="A516" s="72" t="s">
        <v>22</v>
      </c>
      <c r="B516" s="73">
        <v>231</v>
      </c>
      <c r="C516" s="74">
        <v>4</v>
      </c>
      <c r="D516" s="75">
        <v>1</v>
      </c>
      <c r="E516" s="76">
        <v>5100302</v>
      </c>
      <c r="F516" s="77" t="s">
        <v>23</v>
      </c>
      <c r="G516" s="78">
        <v>33.75</v>
      </c>
      <c r="H516" s="79">
        <v>33.75</v>
      </c>
      <c r="I516" s="80">
        <v>1</v>
      </c>
    </row>
    <row r="517" spans="1:9" ht="12.75">
      <c r="A517" s="54" t="s">
        <v>34</v>
      </c>
      <c r="B517" s="55">
        <v>231</v>
      </c>
      <c r="C517" s="56">
        <v>4</v>
      </c>
      <c r="D517" s="57">
        <v>1</v>
      </c>
      <c r="E517" s="58">
        <v>5220000</v>
      </c>
      <c r="F517" s="59">
        <v>0</v>
      </c>
      <c r="G517" s="60">
        <v>4081.595</v>
      </c>
      <c r="H517" s="61">
        <v>4009.21931</v>
      </c>
      <c r="I517" s="62">
        <v>0.98227</v>
      </c>
    </row>
    <row r="518" spans="1:9" ht="12.75">
      <c r="A518" s="63" t="s">
        <v>62</v>
      </c>
      <c r="B518" s="64">
        <v>231</v>
      </c>
      <c r="C518" s="65">
        <v>4</v>
      </c>
      <c r="D518" s="66">
        <v>1</v>
      </c>
      <c r="E518" s="67">
        <v>5224500</v>
      </c>
      <c r="F518" s="68">
        <v>0</v>
      </c>
      <c r="G518" s="69">
        <v>4081.595</v>
      </c>
      <c r="H518" s="70">
        <v>4009.21931</v>
      </c>
      <c r="I518" s="71">
        <v>0.98227</v>
      </c>
    </row>
    <row r="519" spans="1:9" ht="22.5">
      <c r="A519" s="72" t="s">
        <v>22</v>
      </c>
      <c r="B519" s="73">
        <v>231</v>
      </c>
      <c r="C519" s="74">
        <v>4</v>
      </c>
      <c r="D519" s="75">
        <v>1</v>
      </c>
      <c r="E519" s="76">
        <v>5224500</v>
      </c>
      <c r="F519" s="77" t="s">
        <v>23</v>
      </c>
      <c r="G519" s="78">
        <v>50</v>
      </c>
      <c r="H519" s="79">
        <v>50</v>
      </c>
      <c r="I519" s="80">
        <v>1</v>
      </c>
    </row>
    <row r="520" spans="1:9" ht="12.75">
      <c r="A520" s="72" t="s">
        <v>200</v>
      </c>
      <c r="B520" s="73">
        <v>231</v>
      </c>
      <c r="C520" s="74">
        <v>4</v>
      </c>
      <c r="D520" s="75">
        <v>1</v>
      </c>
      <c r="E520" s="76">
        <v>5224500</v>
      </c>
      <c r="F520" s="77" t="s">
        <v>201</v>
      </c>
      <c r="G520" s="78">
        <v>4031.595</v>
      </c>
      <c r="H520" s="79">
        <v>3959.21931</v>
      </c>
      <c r="I520" s="80">
        <v>0.98205</v>
      </c>
    </row>
    <row r="521" spans="1:9" ht="12.75">
      <c r="A521" s="54" t="s">
        <v>36</v>
      </c>
      <c r="B521" s="55">
        <v>231</v>
      </c>
      <c r="C521" s="56">
        <v>4</v>
      </c>
      <c r="D521" s="57">
        <v>1</v>
      </c>
      <c r="E521" s="58">
        <v>7950000</v>
      </c>
      <c r="F521" s="59">
        <v>0</v>
      </c>
      <c r="G521" s="60">
        <v>5972.3</v>
      </c>
      <c r="H521" s="61">
        <v>5897.317230000001</v>
      </c>
      <c r="I521" s="62">
        <v>0.98744</v>
      </c>
    </row>
    <row r="522" spans="1:9" ht="32.25">
      <c r="A522" s="63" t="s">
        <v>202</v>
      </c>
      <c r="B522" s="64">
        <v>231</v>
      </c>
      <c r="C522" s="65">
        <v>4</v>
      </c>
      <c r="D522" s="66">
        <v>1</v>
      </c>
      <c r="E522" s="67">
        <v>7952000</v>
      </c>
      <c r="F522" s="68">
        <v>0</v>
      </c>
      <c r="G522" s="69">
        <v>5972.3</v>
      </c>
      <c r="H522" s="70">
        <v>5897.317230000001</v>
      </c>
      <c r="I522" s="71">
        <v>0.98744</v>
      </c>
    </row>
    <row r="523" spans="1:9" ht="12.75">
      <c r="A523" s="72" t="s">
        <v>200</v>
      </c>
      <c r="B523" s="73">
        <v>231</v>
      </c>
      <c r="C523" s="74">
        <v>4</v>
      </c>
      <c r="D523" s="75">
        <v>1</v>
      </c>
      <c r="E523" s="76">
        <v>7952000</v>
      </c>
      <c r="F523" s="77" t="s">
        <v>201</v>
      </c>
      <c r="G523" s="78">
        <v>5972.3</v>
      </c>
      <c r="H523" s="79">
        <v>5897.317230000001</v>
      </c>
      <c r="I523" s="80">
        <v>0.98744</v>
      </c>
    </row>
    <row r="524" spans="1:9" ht="12.75">
      <c r="A524" s="45" t="s">
        <v>71</v>
      </c>
      <c r="B524" s="46">
        <v>231</v>
      </c>
      <c r="C524" s="47">
        <v>4</v>
      </c>
      <c r="D524" s="48">
        <v>9</v>
      </c>
      <c r="E524" s="49">
        <v>0</v>
      </c>
      <c r="F524" s="50">
        <v>0</v>
      </c>
      <c r="G524" s="51">
        <v>310</v>
      </c>
      <c r="H524" s="52">
        <v>309.96020999999996</v>
      </c>
      <c r="I524" s="53">
        <v>0.99987</v>
      </c>
    </row>
    <row r="525" spans="1:9" ht="12.75">
      <c r="A525" s="54" t="s">
        <v>36</v>
      </c>
      <c r="B525" s="55">
        <v>231</v>
      </c>
      <c r="C525" s="56">
        <v>4</v>
      </c>
      <c r="D525" s="57">
        <v>9</v>
      </c>
      <c r="E525" s="58">
        <v>7950000</v>
      </c>
      <c r="F525" s="59">
        <v>0</v>
      </c>
      <c r="G525" s="60">
        <v>310</v>
      </c>
      <c r="H525" s="61">
        <v>309.96020999999996</v>
      </c>
      <c r="I525" s="62">
        <v>0.99987</v>
      </c>
    </row>
    <row r="526" spans="1:9" ht="42.75">
      <c r="A526" s="63" t="s">
        <v>76</v>
      </c>
      <c r="B526" s="64">
        <v>231</v>
      </c>
      <c r="C526" s="65">
        <v>4</v>
      </c>
      <c r="D526" s="66">
        <v>9</v>
      </c>
      <c r="E526" s="67">
        <v>7950400</v>
      </c>
      <c r="F526" s="68">
        <v>0</v>
      </c>
      <c r="G526" s="69">
        <v>310</v>
      </c>
      <c r="H526" s="70">
        <v>309.96020999999996</v>
      </c>
      <c r="I526" s="71">
        <v>0.99987</v>
      </c>
    </row>
    <row r="527" spans="1:9" ht="12.75">
      <c r="A527" s="72" t="s">
        <v>69</v>
      </c>
      <c r="B527" s="73">
        <v>231</v>
      </c>
      <c r="C527" s="74">
        <v>4</v>
      </c>
      <c r="D527" s="75">
        <v>9</v>
      </c>
      <c r="E527" s="76">
        <v>7950400</v>
      </c>
      <c r="F527" s="77" t="s">
        <v>70</v>
      </c>
      <c r="G527" s="78">
        <v>310</v>
      </c>
      <c r="H527" s="79">
        <v>309.96020999999996</v>
      </c>
      <c r="I527" s="80">
        <v>0.99987</v>
      </c>
    </row>
    <row r="528" spans="1:9" ht="12.75">
      <c r="A528" s="45" t="s">
        <v>32</v>
      </c>
      <c r="B528" s="46">
        <v>231</v>
      </c>
      <c r="C528" s="47">
        <v>4</v>
      </c>
      <c r="D528" s="48">
        <v>12</v>
      </c>
      <c r="E528" s="49">
        <v>0</v>
      </c>
      <c r="F528" s="50">
        <v>0</v>
      </c>
      <c r="G528" s="51">
        <v>882.42</v>
      </c>
      <c r="H528" s="52">
        <v>877.38053</v>
      </c>
      <c r="I528" s="53">
        <v>0.99429</v>
      </c>
    </row>
    <row r="529" spans="1:9" ht="24">
      <c r="A529" s="54" t="s">
        <v>29</v>
      </c>
      <c r="B529" s="55">
        <v>231</v>
      </c>
      <c r="C529" s="56">
        <v>4</v>
      </c>
      <c r="D529" s="57">
        <v>12</v>
      </c>
      <c r="E529" s="58">
        <v>920000</v>
      </c>
      <c r="F529" s="59">
        <v>0</v>
      </c>
      <c r="G529" s="60">
        <v>514.4</v>
      </c>
      <c r="H529" s="61">
        <v>510.34053</v>
      </c>
      <c r="I529" s="62">
        <v>0.99211</v>
      </c>
    </row>
    <row r="530" spans="1:9" ht="32.25">
      <c r="A530" s="63" t="s">
        <v>33</v>
      </c>
      <c r="B530" s="64">
        <v>231</v>
      </c>
      <c r="C530" s="65">
        <v>4</v>
      </c>
      <c r="D530" s="66">
        <v>12</v>
      </c>
      <c r="E530" s="67">
        <v>923400</v>
      </c>
      <c r="F530" s="68">
        <v>0</v>
      </c>
      <c r="G530" s="69">
        <v>514.4</v>
      </c>
      <c r="H530" s="70">
        <v>510.34053</v>
      </c>
      <c r="I530" s="71">
        <v>0.99211</v>
      </c>
    </row>
    <row r="531" spans="1:9" ht="22.5">
      <c r="A531" s="72" t="s">
        <v>22</v>
      </c>
      <c r="B531" s="73">
        <v>231</v>
      </c>
      <c r="C531" s="74">
        <v>4</v>
      </c>
      <c r="D531" s="75">
        <v>12</v>
      </c>
      <c r="E531" s="76">
        <v>923400</v>
      </c>
      <c r="F531" s="77" t="s">
        <v>23</v>
      </c>
      <c r="G531" s="78">
        <v>5.9</v>
      </c>
      <c r="H531" s="79">
        <v>1.96</v>
      </c>
      <c r="I531" s="80">
        <v>0.3322</v>
      </c>
    </row>
    <row r="532" spans="1:9" ht="12.75">
      <c r="A532" s="72" t="s">
        <v>200</v>
      </c>
      <c r="B532" s="73">
        <v>231</v>
      </c>
      <c r="C532" s="74">
        <v>4</v>
      </c>
      <c r="D532" s="75">
        <v>12</v>
      </c>
      <c r="E532" s="76">
        <v>923400</v>
      </c>
      <c r="F532" s="77" t="s">
        <v>201</v>
      </c>
      <c r="G532" s="78">
        <v>508.5</v>
      </c>
      <c r="H532" s="79">
        <v>508.38053</v>
      </c>
      <c r="I532" s="80">
        <v>0.99977</v>
      </c>
    </row>
    <row r="533" spans="1:9" ht="12.75">
      <c r="A533" s="54" t="s">
        <v>34</v>
      </c>
      <c r="B533" s="55">
        <v>231</v>
      </c>
      <c r="C533" s="56">
        <v>4</v>
      </c>
      <c r="D533" s="57">
        <v>12</v>
      </c>
      <c r="E533" s="58">
        <v>5220000</v>
      </c>
      <c r="F533" s="59">
        <v>0</v>
      </c>
      <c r="G533" s="60">
        <v>308.32</v>
      </c>
      <c r="H533" s="61">
        <v>308.32</v>
      </c>
      <c r="I533" s="62">
        <v>1</v>
      </c>
    </row>
    <row r="534" spans="1:9" ht="32.25">
      <c r="A534" s="63" t="s">
        <v>35</v>
      </c>
      <c r="B534" s="64">
        <v>231</v>
      </c>
      <c r="C534" s="65">
        <v>4</v>
      </c>
      <c r="D534" s="66">
        <v>12</v>
      </c>
      <c r="E534" s="67">
        <v>5226300</v>
      </c>
      <c r="F534" s="68">
        <v>0</v>
      </c>
      <c r="G534" s="69">
        <v>308.32</v>
      </c>
      <c r="H534" s="70">
        <v>308.32</v>
      </c>
      <c r="I534" s="71">
        <v>1</v>
      </c>
    </row>
    <row r="535" spans="1:9" ht="22.5">
      <c r="A535" s="72" t="s">
        <v>22</v>
      </c>
      <c r="B535" s="73">
        <v>231</v>
      </c>
      <c r="C535" s="74">
        <v>4</v>
      </c>
      <c r="D535" s="75">
        <v>12</v>
      </c>
      <c r="E535" s="76">
        <v>5226300</v>
      </c>
      <c r="F535" s="77" t="s">
        <v>23</v>
      </c>
      <c r="G535" s="78">
        <v>193.4</v>
      </c>
      <c r="H535" s="79">
        <v>193.4</v>
      </c>
      <c r="I535" s="80">
        <v>1</v>
      </c>
    </row>
    <row r="536" spans="1:9" ht="12.75">
      <c r="A536" s="72" t="s">
        <v>69</v>
      </c>
      <c r="B536" s="73">
        <v>231</v>
      </c>
      <c r="C536" s="74">
        <v>4</v>
      </c>
      <c r="D536" s="75">
        <v>12</v>
      </c>
      <c r="E536" s="76">
        <v>5226300</v>
      </c>
      <c r="F536" s="77" t="s">
        <v>70</v>
      </c>
      <c r="G536" s="78">
        <v>79.92</v>
      </c>
      <c r="H536" s="79">
        <v>79.92</v>
      </c>
      <c r="I536" s="80">
        <v>1</v>
      </c>
    </row>
    <row r="537" spans="1:9" ht="12.75">
      <c r="A537" s="72" t="s">
        <v>200</v>
      </c>
      <c r="B537" s="73">
        <v>231</v>
      </c>
      <c r="C537" s="74">
        <v>4</v>
      </c>
      <c r="D537" s="75">
        <v>12</v>
      </c>
      <c r="E537" s="76">
        <v>5226300</v>
      </c>
      <c r="F537" s="77" t="s">
        <v>201</v>
      </c>
      <c r="G537" s="78">
        <v>35</v>
      </c>
      <c r="H537" s="79">
        <v>35</v>
      </c>
      <c r="I537" s="80">
        <v>1</v>
      </c>
    </row>
    <row r="538" spans="1:9" ht="12.75">
      <c r="A538" s="54" t="s">
        <v>36</v>
      </c>
      <c r="B538" s="55">
        <v>231</v>
      </c>
      <c r="C538" s="56">
        <v>4</v>
      </c>
      <c r="D538" s="57">
        <v>12</v>
      </c>
      <c r="E538" s="58">
        <v>7950000</v>
      </c>
      <c r="F538" s="59">
        <v>0</v>
      </c>
      <c r="G538" s="60">
        <v>59.7</v>
      </c>
      <c r="H538" s="61">
        <v>58.72</v>
      </c>
      <c r="I538" s="62">
        <v>0.98358</v>
      </c>
    </row>
    <row r="539" spans="1:9" ht="21.75">
      <c r="A539" s="63" t="s">
        <v>37</v>
      </c>
      <c r="B539" s="64">
        <v>231</v>
      </c>
      <c r="C539" s="65">
        <v>4</v>
      </c>
      <c r="D539" s="66">
        <v>12</v>
      </c>
      <c r="E539" s="67">
        <v>7950500</v>
      </c>
      <c r="F539" s="68">
        <v>0</v>
      </c>
      <c r="G539" s="69">
        <v>59.7</v>
      </c>
      <c r="H539" s="70">
        <v>58.72</v>
      </c>
      <c r="I539" s="71">
        <v>0.98358</v>
      </c>
    </row>
    <row r="540" spans="1:9" ht="22.5">
      <c r="A540" s="72" t="s">
        <v>22</v>
      </c>
      <c r="B540" s="73">
        <v>231</v>
      </c>
      <c r="C540" s="74">
        <v>4</v>
      </c>
      <c r="D540" s="75">
        <v>12</v>
      </c>
      <c r="E540" s="76">
        <v>7950500</v>
      </c>
      <c r="F540" s="77" t="s">
        <v>23</v>
      </c>
      <c r="G540" s="78">
        <v>39.7</v>
      </c>
      <c r="H540" s="79">
        <v>39.64</v>
      </c>
      <c r="I540" s="80">
        <v>0.99849</v>
      </c>
    </row>
    <row r="541" spans="1:9" ht="12.75">
      <c r="A541" s="72" t="s">
        <v>69</v>
      </c>
      <c r="B541" s="73">
        <v>231</v>
      </c>
      <c r="C541" s="74">
        <v>4</v>
      </c>
      <c r="D541" s="75">
        <v>12</v>
      </c>
      <c r="E541" s="76">
        <v>7950500</v>
      </c>
      <c r="F541" s="77" t="s">
        <v>70</v>
      </c>
      <c r="G541" s="78">
        <v>20</v>
      </c>
      <c r="H541" s="79">
        <v>19.08</v>
      </c>
      <c r="I541" s="80">
        <v>0.954</v>
      </c>
    </row>
    <row r="542" spans="1:9" ht="12.75">
      <c r="A542" s="36" t="s">
        <v>111</v>
      </c>
      <c r="B542" s="37">
        <v>231</v>
      </c>
      <c r="C542" s="38">
        <v>7</v>
      </c>
      <c r="D542" s="39">
        <v>0</v>
      </c>
      <c r="E542" s="40">
        <v>0</v>
      </c>
      <c r="F542" s="41">
        <v>0</v>
      </c>
      <c r="G542" s="42">
        <v>1121725.9493</v>
      </c>
      <c r="H542" s="43">
        <v>1114315.2057599998</v>
      </c>
      <c r="I542" s="44">
        <v>0.99339</v>
      </c>
    </row>
    <row r="543" spans="1:9" ht="12.75">
      <c r="A543" s="45" t="s">
        <v>112</v>
      </c>
      <c r="B543" s="46">
        <v>231</v>
      </c>
      <c r="C543" s="47">
        <v>7</v>
      </c>
      <c r="D543" s="48">
        <v>1</v>
      </c>
      <c r="E543" s="49">
        <v>0</v>
      </c>
      <c r="F543" s="50">
        <v>0</v>
      </c>
      <c r="G543" s="51">
        <v>397291.3</v>
      </c>
      <c r="H543" s="52">
        <v>391820.73026000004</v>
      </c>
      <c r="I543" s="53">
        <v>0.98623</v>
      </c>
    </row>
    <row r="544" spans="1:9" ht="12.75">
      <c r="A544" s="54" t="s">
        <v>171</v>
      </c>
      <c r="B544" s="55">
        <v>231</v>
      </c>
      <c r="C544" s="56">
        <v>7</v>
      </c>
      <c r="D544" s="57">
        <v>1</v>
      </c>
      <c r="E544" s="58">
        <v>4200000</v>
      </c>
      <c r="F544" s="59">
        <v>0</v>
      </c>
      <c r="G544" s="60">
        <v>383862.1</v>
      </c>
      <c r="H544" s="61">
        <v>378392.36649000004</v>
      </c>
      <c r="I544" s="62">
        <v>0.98575</v>
      </c>
    </row>
    <row r="545" spans="1:9" ht="12.75">
      <c r="A545" s="63" t="s">
        <v>56</v>
      </c>
      <c r="B545" s="64">
        <v>231</v>
      </c>
      <c r="C545" s="65">
        <v>7</v>
      </c>
      <c r="D545" s="66">
        <v>1</v>
      </c>
      <c r="E545" s="67">
        <v>4209900</v>
      </c>
      <c r="F545" s="68">
        <v>0</v>
      </c>
      <c r="G545" s="69">
        <v>383862.1</v>
      </c>
      <c r="H545" s="70">
        <v>378392.36649000004</v>
      </c>
      <c r="I545" s="71">
        <v>0.98575</v>
      </c>
    </row>
    <row r="546" spans="1:9" ht="33.75">
      <c r="A546" s="72" t="s">
        <v>235</v>
      </c>
      <c r="B546" s="73">
        <v>231</v>
      </c>
      <c r="C546" s="74">
        <v>7</v>
      </c>
      <c r="D546" s="75">
        <v>1</v>
      </c>
      <c r="E546" s="76">
        <v>4209900</v>
      </c>
      <c r="F546" s="77" t="s">
        <v>120</v>
      </c>
      <c r="G546" s="78">
        <v>48578.7</v>
      </c>
      <c r="H546" s="79">
        <v>45341.0314</v>
      </c>
      <c r="I546" s="80">
        <v>0.93335</v>
      </c>
    </row>
    <row r="547" spans="1:9" ht="12.75">
      <c r="A547" s="72" t="s">
        <v>69</v>
      </c>
      <c r="B547" s="73">
        <v>231</v>
      </c>
      <c r="C547" s="74">
        <v>7</v>
      </c>
      <c r="D547" s="75">
        <v>1</v>
      </c>
      <c r="E547" s="76">
        <v>4209900</v>
      </c>
      <c r="F547" s="77" t="s">
        <v>70</v>
      </c>
      <c r="G547" s="78">
        <v>2611.4</v>
      </c>
      <c r="H547" s="79">
        <v>2358.1510700000003</v>
      </c>
      <c r="I547" s="80">
        <v>0.90302</v>
      </c>
    </row>
    <row r="548" spans="1:9" ht="33.75">
      <c r="A548" s="72" t="s">
        <v>234</v>
      </c>
      <c r="B548" s="73">
        <v>231</v>
      </c>
      <c r="C548" s="74">
        <v>7</v>
      </c>
      <c r="D548" s="75">
        <v>1</v>
      </c>
      <c r="E548" s="76">
        <v>4209900</v>
      </c>
      <c r="F548" s="77" t="s">
        <v>172</v>
      </c>
      <c r="G548" s="78">
        <v>306742.6</v>
      </c>
      <c r="H548" s="79">
        <v>304778.20406</v>
      </c>
      <c r="I548" s="80">
        <v>0.9936</v>
      </c>
    </row>
    <row r="549" spans="1:9" ht="12.75">
      <c r="A549" s="72" t="s">
        <v>200</v>
      </c>
      <c r="B549" s="73">
        <v>231</v>
      </c>
      <c r="C549" s="74">
        <v>7</v>
      </c>
      <c r="D549" s="75">
        <v>1</v>
      </c>
      <c r="E549" s="76">
        <v>4209900</v>
      </c>
      <c r="F549" s="77" t="s">
        <v>201</v>
      </c>
      <c r="G549" s="78">
        <v>25929.4</v>
      </c>
      <c r="H549" s="79">
        <v>25914.979960000004</v>
      </c>
      <c r="I549" s="80">
        <v>0.99944</v>
      </c>
    </row>
    <row r="550" spans="1:9" ht="12.75">
      <c r="A550" s="54" t="s">
        <v>34</v>
      </c>
      <c r="B550" s="55">
        <v>231</v>
      </c>
      <c r="C550" s="56">
        <v>7</v>
      </c>
      <c r="D550" s="57">
        <v>1</v>
      </c>
      <c r="E550" s="58">
        <v>5220000</v>
      </c>
      <c r="F550" s="59">
        <v>0</v>
      </c>
      <c r="G550" s="60">
        <v>6577.9</v>
      </c>
      <c r="H550" s="61">
        <v>6577.16642</v>
      </c>
      <c r="I550" s="62">
        <v>0.99989</v>
      </c>
    </row>
    <row r="551" spans="1:9" ht="21.75">
      <c r="A551" s="63" t="s">
        <v>203</v>
      </c>
      <c r="B551" s="64">
        <v>231</v>
      </c>
      <c r="C551" s="65">
        <v>7</v>
      </c>
      <c r="D551" s="66">
        <v>1</v>
      </c>
      <c r="E551" s="67">
        <v>5225602</v>
      </c>
      <c r="F551" s="68">
        <v>0</v>
      </c>
      <c r="G551" s="69">
        <v>6577.9</v>
      </c>
      <c r="H551" s="70">
        <v>6577.16642</v>
      </c>
      <c r="I551" s="71">
        <v>0.99989</v>
      </c>
    </row>
    <row r="552" spans="1:9" ht="12.75">
      <c r="A552" s="72" t="s">
        <v>200</v>
      </c>
      <c r="B552" s="73">
        <v>231</v>
      </c>
      <c r="C552" s="74">
        <v>7</v>
      </c>
      <c r="D552" s="75">
        <v>1</v>
      </c>
      <c r="E552" s="76">
        <v>5225602</v>
      </c>
      <c r="F552" s="77" t="s">
        <v>201</v>
      </c>
      <c r="G552" s="78">
        <v>6577.9</v>
      </c>
      <c r="H552" s="79">
        <v>6577.16642</v>
      </c>
      <c r="I552" s="80">
        <v>0.99989</v>
      </c>
    </row>
    <row r="553" spans="1:9" ht="12.75">
      <c r="A553" s="54" t="s">
        <v>36</v>
      </c>
      <c r="B553" s="55">
        <v>231</v>
      </c>
      <c r="C553" s="56">
        <v>7</v>
      </c>
      <c r="D553" s="57">
        <v>1</v>
      </c>
      <c r="E553" s="58">
        <v>7950000</v>
      </c>
      <c r="F553" s="59">
        <v>0</v>
      </c>
      <c r="G553" s="60">
        <v>6851.3</v>
      </c>
      <c r="H553" s="61">
        <v>6851.1973499999995</v>
      </c>
      <c r="I553" s="62">
        <v>0.99999</v>
      </c>
    </row>
    <row r="554" spans="1:9" ht="21.75">
      <c r="A554" s="63" t="s">
        <v>204</v>
      </c>
      <c r="B554" s="64">
        <v>231</v>
      </c>
      <c r="C554" s="65">
        <v>7</v>
      </c>
      <c r="D554" s="66">
        <v>1</v>
      </c>
      <c r="E554" s="67">
        <v>7951102</v>
      </c>
      <c r="F554" s="68">
        <v>0</v>
      </c>
      <c r="G554" s="69">
        <v>6164.8</v>
      </c>
      <c r="H554" s="70">
        <v>6164.712259999999</v>
      </c>
      <c r="I554" s="71">
        <v>0.99999</v>
      </c>
    </row>
    <row r="555" spans="1:9" ht="12.75">
      <c r="A555" s="72" t="s">
        <v>200</v>
      </c>
      <c r="B555" s="73">
        <v>231</v>
      </c>
      <c r="C555" s="74">
        <v>7</v>
      </c>
      <c r="D555" s="75">
        <v>1</v>
      </c>
      <c r="E555" s="76">
        <v>7951102</v>
      </c>
      <c r="F555" s="77" t="s">
        <v>201</v>
      </c>
      <c r="G555" s="78">
        <v>6164.8</v>
      </c>
      <c r="H555" s="79">
        <v>6164.712259999999</v>
      </c>
      <c r="I555" s="80">
        <v>0.99999</v>
      </c>
    </row>
    <row r="556" spans="1:9" ht="21.75">
      <c r="A556" s="63" t="s">
        <v>114</v>
      </c>
      <c r="B556" s="64">
        <v>231</v>
      </c>
      <c r="C556" s="65">
        <v>7</v>
      </c>
      <c r="D556" s="66">
        <v>1</v>
      </c>
      <c r="E556" s="67">
        <v>7951103</v>
      </c>
      <c r="F556" s="68">
        <v>0</v>
      </c>
      <c r="G556" s="69">
        <v>686.5</v>
      </c>
      <c r="H556" s="70">
        <v>686.48509</v>
      </c>
      <c r="I556" s="71">
        <v>0.99998</v>
      </c>
    </row>
    <row r="557" spans="1:9" ht="22.5">
      <c r="A557" s="72" t="s">
        <v>22</v>
      </c>
      <c r="B557" s="73">
        <v>231</v>
      </c>
      <c r="C557" s="74">
        <v>7</v>
      </c>
      <c r="D557" s="75">
        <v>1</v>
      </c>
      <c r="E557" s="76">
        <v>7951103</v>
      </c>
      <c r="F557" s="77" t="s">
        <v>23</v>
      </c>
      <c r="G557" s="78">
        <v>686.5</v>
      </c>
      <c r="H557" s="79">
        <v>686.48509</v>
      </c>
      <c r="I557" s="80">
        <v>0.99998</v>
      </c>
    </row>
    <row r="558" spans="1:9" ht="12.75">
      <c r="A558" s="45" t="s">
        <v>173</v>
      </c>
      <c r="B558" s="46">
        <v>231</v>
      </c>
      <c r="C558" s="47">
        <v>7</v>
      </c>
      <c r="D558" s="48">
        <v>2</v>
      </c>
      <c r="E558" s="49">
        <v>0</v>
      </c>
      <c r="F558" s="50">
        <v>0</v>
      </c>
      <c r="G558" s="51">
        <v>608560.9138</v>
      </c>
      <c r="H558" s="52">
        <v>607267.1803499996</v>
      </c>
      <c r="I558" s="53">
        <v>0.99787</v>
      </c>
    </row>
    <row r="559" spans="1:9" ht="12.75">
      <c r="A559" s="54" t="s">
        <v>205</v>
      </c>
      <c r="B559" s="55">
        <v>231</v>
      </c>
      <c r="C559" s="56">
        <v>7</v>
      </c>
      <c r="D559" s="57">
        <v>2</v>
      </c>
      <c r="E559" s="58">
        <v>4210000</v>
      </c>
      <c r="F559" s="59">
        <v>0</v>
      </c>
      <c r="G559" s="60">
        <v>559824.747</v>
      </c>
      <c r="H559" s="61">
        <v>559023.2856</v>
      </c>
      <c r="I559" s="62">
        <v>0.99857</v>
      </c>
    </row>
    <row r="560" spans="1:9" ht="12.75">
      <c r="A560" s="63" t="s">
        <v>56</v>
      </c>
      <c r="B560" s="64">
        <v>231</v>
      </c>
      <c r="C560" s="65">
        <v>7</v>
      </c>
      <c r="D560" s="66">
        <v>2</v>
      </c>
      <c r="E560" s="67">
        <v>4219900</v>
      </c>
      <c r="F560" s="68">
        <v>0</v>
      </c>
      <c r="G560" s="69">
        <v>559824.747</v>
      </c>
      <c r="H560" s="70">
        <v>559023.2856</v>
      </c>
      <c r="I560" s="71">
        <v>0.99857</v>
      </c>
    </row>
    <row r="561" spans="1:9" ht="33.75">
      <c r="A561" s="72" t="s">
        <v>235</v>
      </c>
      <c r="B561" s="73">
        <v>231</v>
      </c>
      <c r="C561" s="74">
        <v>7</v>
      </c>
      <c r="D561" s="75">
        <v>2</v>
      </c>
      <c r="E561" s="76">
        <v>4219900</v>
      </c>
      <c r="F561" s="77" t="s">
        <v>120</v>
      </c>
      <c r="G561" s="78">
        <v>483232.7</v>
      </c>
      <c r="H561" s="79">
        <v>482799.11684</v>
      </c>
      <c r="I561" s="80">
        <v>0.9991</v>
      </c>
    </row>
    <row r="562" spans="1:9" ht="12.75">
      <c r="A562" s="72" t="s">
        <v>69</v>
      </c>
      <c r="B562" s="73">
        <v>231</v>
      </c>
      <c r="C562" s="74">
        <v>7</v>
      </c>
      <c r="D562" s="75">
        <v>2</v>
      </c>
      <c r="E562" s="76">
        <v>4219900</v>
      </c>
      <c r="F562" s="77" t="s">
        <v>70</v>
      </c>
      <c r="G562" s="78">
        <v>75892.047</v>
      </c>
      <c r="H562" s="79">
        <v>75524.16875999999</v>
      </c>
      <c r="I562" s="80">
        <v>0.99515</v>
      </c>
    </row>
    <row r="563" spans="1:9" ht="33.75">
      <c r="A563" s="72" t="s">
        <v>234</v>
      </c>
      <c r="B563" s="73">
        <v>231</v>
      </c>
      <c r="C563" s="74">
        <v>7</v>
      </c>
      <c r="D563" s="75">
        <v>2</v>
      </c>
      <c r="E563" s="76">
        <v>4219900</v>
      </c>
      <c r="F563" s="77" t="s">
        <v>172</v>
      </c>
      <c r="G563" s="78">
        <v>700</v>
      </c>
      <c r="H563" s="79">
        <v>700</v>
      </c>
      <c r="I563" s="80">
        <v>1</v>
      </c>
    </row>
    <row r="564" spans="1:9" ht="12.75">
      <c r="A564" s="54" t="s">
        <v>174</v>
      </c>
      <c r="B564" s="55">
        <v>231</v>
      </c>
      <c r="C564" s="56">
        <v>7</v>
      </c>
      <c r="D564" s="57">
        <v>2</v>
      </c>
      <c r="E564" s="58">
        <v>4230000</v>
      </c>
      <c r="F564" s="59">
        <v>0</v>
      </c>
      <c r="G564" s="60">
        <v>19774.3</v>
      </c>
      <c r="H564" s="61">
        <v>19594.77856</v>
      </c>
      <c r="I564" s="62">
        <v>0.99092</v>
      </c>
    </row>
    <row r="565" spans="1:9" ht="12.75">
      <c r="A565" s="63" t="s">
        <v>56</v>
      </c>
      <c r="B565" s="64">
        <v>231</v>
      </c>
      <c r="C565" s="65">
        <v>7</v>
      </c>
      <c r="D565" s="66">
        <v>2</v>
      </c>
      <c r="E565" s="67">
        <v>4239900</v>
      </c>
      <c r="F565" s="68">
        <v>0</v>
      </c>
      <c r="G565" s="69">
        <v>19774.3</v>
      </c>
      <c r="H565" s="70">
        <v>19594.77856</v>
      </c>
      <c r="I565" s="71">
        <v>0.99092</v>
      </c>
    </row>
    <row r="566" spans="1:9" ht="33.75">
      <c r="A566" s="72" t="s">
        <v>234</v>
      </c>
      <c r="B566" s="73">
        <v>231</v>
      </c>
      <c r="C566" s="74">
        <v>7</v>
      </c>
      <c r="D566" s="75">
        <v>2</v>
      </c>
      <c r="E566" s="76">
        <v>4239900</v>
      </c>
      <c r="F566" s="77" t="s">
        <v>172</v>
      </c>
      <c r="G566" s="78">
        <v>18701</v>
      </c>
      <c r="H566" s="79">
        <v>18522.61511</v>
      </c>
      <c r="I566" s="80">
        <v>0.99046</v>
      </c>
    </row>
    <row r="567" spans="1:9" ht="12.75">
      <c r="A567" s="72" t="s">
        <v>200</v>
      </c>
      <c r="B567" s="73">
        <v>231</v>
      </c>
      <c r="C567" s="74">
        <v>7</v>
      </c>
      <c r="D567" s="75">
        <v>2</v>
      </c>
      <c r="E567" s="76">
        <v>4239900</v>
      </c>
      <c r="F567" s="77" t="s">
        <v>201</v>
      </c>
      <c r="G567" s="78">
        <v>1073.3</v>
      </c>
      <c r="H567" s="79">
        <v>1072.16345</v>
      </c>
      <c r="I567" s="80">
        <v>0.99894</v>
      </c>
    </row>
    <row r="568" spans="1:9" ht="12.75">
      <c r="A568" s="54" t="s">
        <v>189</v>
      </c>
      <c r="B568" s="55">
        <v>231</v>
      </c>
      <c r="C568" s="56">
        <v>7</v>
      </c>
      <c r="D568" s="57">
        <v>2</v>
      </c>
      <c r="E568" s="58">
        <v>4360000</v>
      </c>
      <c r="F568" s="59">
        <v>0</v>
      </c>
      <c r="G568" s="60">
        <v>1929</v>
      </c>
      <c r="H568" s="61">
        <v>1928.98425</v>
      </c>
      <c r="I568" s="62">
        <v>0.99999</v>
      </c>
    </row>
    <row r="569" spans="1:9" ht="12.75">
      <c r="A569" s="63" t="s">
        <v>206</v>
      </c>
      <c r="B569" s="64">
        <v>231</v>
      </c>
      <c r="C569" s="65">
        <v>7</v>
      </c>
      <c r="D569" s="66">
        <v>2</v>
      </c>
      <c r="E569" s="67">
        <v>4362100</v>
      </c>
      <c r="F569" s="68">
        <v>0</v>
      </c>
      <c r="G569" s="69">
        <v>1929</v>
      </c>
      <c r="H569" s="70">
        <v>1928.98425</v>
      </c>
      <c r="I569" s="71">
        <v>0.99999</v>
      </c>
    </row>
    <row r="570" spans="1:9" ht="12.75">
      <c r="A570" s="72" t="s">
        <v>69</v>
      </c>
      <c r="B570" s="73">
        <v>231</v>
      </c>
      <c r="C570" s="74">
        <v>7</v>
      </c>
      <c r="D570" s="75">
        <v>2</v>
      </c>
      <c r="E570" s="76">
        <v>4362100</v>
      </c>
      <c r="F570" s="77" t="s">
        <v>70</v>
      </c>
      <c r="G570" s="78">
        <v>1929</v>
      </c>
      <c r="H570" s="79">
        <v>1928.98425</v>
      </c>
      <c r="I570" s="80">
        <v>0.99999</v>
      </c>
    </row>
    <row r="571" spans="1:9" ht="12.75">
      <c r="A571" s="54" t="s">
        <v>125</v>
      </c>
      <c r="B571" s="55">
        <v>231</v>
      </c>
      <c r="C571" s="56">
        <v>7</v>
      </c>
      <c r="D571" s="57">
        <v>2</v>
      </c>
      <c r="E571" s="58">
        <v>5200000</v>
      </c>
      <c r="F571" s="59">
        <v>0</v>
      </c>
      <c r="G571" s="60">
        <v>8015.4</v>
      </c>
      <c r="H571" s="61">
        <v>7713.246539999998</v>
      </c>
      <c r="I571" s="62">
        <v>0.9623</v>
      </c>
    </row>
    <row r="572" spans="1:9" ht="21.75">
      <c r="A572" s="63" t="s">
        <v>207</v>
      </c>
      <c r="B572" s="64">
        <v>231</v>
      </c>
      <c r="C572" s="65">
        <v>7</v>
      </c>
      <c r="D572" s="66">
        <v>2</v>
      </c>
      <c r="E572" s="67">
        <v>5200901</v>
      </c>
      <c r="F572" s="68">
        <v>0</v>
      </c>
      <c r="G572" s="69">
        <v>6573.4</v>
      </c>
      <c r="H572" s="70">
        <v>6429.363219999998</v>
      </c>
      <c r="I572" s="71">
        <v>0.97809</v>
      </c>
    </row>
    <row r="573" spans="1:9" ht="12.75">
      <c r="A573" s="72" t="s">
        <v>69</v>
      </c>
      <c r="B573" s="73">
        <v>231</v>
      </c>
      <c r="C573" s="74">
        <v>7</v>
      </c>
      <c r="D573" s="75">
        <v>2</v>
      </c>
      <c r="E573" s="76">
        <v>5200901</v>
      </c>
      <c r="F573" s="77" t="s">
        <v>70</v>
      </c>
      <c r="G573" s="78">
        <v>6573.4</v>
      </c>
      <c r="H573" s="79">
        <v>6429.363219999998</v>
      </c>
      <c r="I573" s="80">
        <v>0.97809</v>
      </c>
    </row>
    <row r="574" spans="1:9" ht="21.75">
      <c r="A574" s="63" t="s">
        <v>208</v>
      </c>
      <c r="B574" s="64">
        <v>231</v>
      </c>
      <c r="C574" s="65">
        <v>7</v>
      </c>
      <c r="D574" s="66">
        <v>2</v>
      </c>
      <c r="E574" s="67">
        <v>5200902</v>
      </c>
      <c r="F574" s="68">
        <v>0</v>
      </c>
      <c r="G574" s="69">
        <v>1442</v>
      </c>
      <c r="H574" s="70">
        <v>1283.88332</v>
      </c>
      <c r="I574" s="71">
        <v>0.89035</v>
      </c>
    </row>
    <row r="575" spans="1:9" ht="12.75">
      <c r="A575" s="72" t="s">
        <v>69</v>
      </c>
      <c r="B575" s="73">
        <v>231</v>
      </c>
      <c r="C575" s="74">
        <v>7</v>
      </c>
      <c r="D575" s="75">
        <v>2</v>
      </c>
      <c r="E575" s="76">
        <v>5200902</v>
      </c>
      <c r="F575" s="77" t="s">
        <v>70</v>
      </c>
      <c r="G575" s="78">
        <v>1442</v>
      </c>
      <c r="H575" s="79">
        <v>1283.88332</v>
      </c>
      <c r="I575" s="80">
        <v>0.89035</v>
      </c>
    </row>
    <row r="576" spans="1:9" ht="12.75">
      <c r="A576" s="54" t="s">
        <v>34</v>
      </c>
      <c r="B576" s="55">
        <v>231</v>
      </c>
      <c r="C576" s="56">
        <v>7</v>
      </c>
      <c r="D576" s="57">
        <v>2</v>
      </c>
      <c r="E576" s="58">
        <v>5220000</v>
      </c>
      <c r="F576" s="59">
        <v>0</v>
      </c>
      <c r="G576" s="60">
        <v>6709.7</v>
      </c>
      <c r="H576" s="61">
        <v>6703.402250000001</v>
      </c>
      <c r="I576" s="62">
        <v>0.99906</v>
      </c>
    </row>
    <row r="577" spans="1:9" ht="12.75">
      <c r="A577" s="63" t="s">
        <v>209</v>
      </c>
      <c r="B577" s="64">
        <v>231</v>
      </c>
      <c r="C577" s="65">
        <v>7</v>
      </c>
      <c r="D577" s="66">
        <v>2</v>
      </c>
      <c r="E577" s="67">
        <v>5225601</v>
      </c>
      <c r="F577" s="68">
        <v>0</v>
      </c>
      <c r="G577" s="69">
        <v>2625</v>
      </c>
      <c r="H577" s="70">
        <v>2624.8335</v>
      </c>
      <c r="I577" s="71">
        <v>0.99994</v>
      </c>
    </row>
    <row r="578" spans="1:9" ht="12.75">
      <c r="A578" s="72" t="s">
        <v>69</v>
      </c>
      <c r="B578" s="73">
        <v>231</v>
      </c>
      <c r="C578" s="74">
        <v>7</v>
      </c>
      <c r="D578" s="75">
        <v>2</v>
      </c>
      <c r="E578" s="76">
        <v>5225601</v>
      </c>
      <c r="F578" s="77" t="s">
        <v>70</v>
      </c>
      <c r="G578" s="78">
        <v>2625</v>
      </c>
      <c r="H578" s="79">
        <v>2624.8335</v>
      </c>
      <c r="I578" s="80">
        <v>0.99994</v>
      </c>
    </row>
    <row r="579" spans="1:9" ht="21.75">
      <c r="A579" s="63" t="s">
        <v>203</v>
      </c>
      <c r="B579" s="64">
        <v>231</v>
      </c>
      <c r="C579" s="65">
        <v>7</v>
      </c>
      <c r="D579" s="66">
        <v>2</v>
      </c>
      <c r="E579" s="67">
        <v>5225602</v>
      </c>
      <c r="F579" s="68">
        <v>0</v>
      </c>
      <c r="G579" s="69">
        <v>4084.7</v>
      </c>
      <c r="H579" s="70">
        <v>4078.56875</v>
      </c>
      <c r="I579" s="71">
        <v>0.9985</v>
      </c>
    </row>
    <row r="580" spans="1:9" ht="12.75">
      <c r="A580" s="72" t="s">
        <v>69</v>
      </c>
      <c r="B580" s="73">
        <v>231</v>
      </c>
      <c r="C580" s="74">
        <v>7</v>
      </c>
      <c r="D580" s="75">
        <v>2</v>
      </c>
      <c r="E580" s="76">
        <v>5225602</v>
      </c>
      <c r="F580" s="77" t="s">
        <v>70</v>
      </c>
      <c r="G580" s="78">
        <v>3985.7</v>
      </c>
      <c r="H580" s="79">
        <v>3979.56875</v>
      </c>
      <c r="I580" s="80">
        <v>0.99846</v>
      </c>
    </row>
    <row r="581" spans="1:9" ht="12.75">
      <c r="A581" s="72" t="s">
        <v>200</v>
      </c>
      <c r="B581" s="73">
        <v>231</v>
      </c>
      <c r="C581" s="74">
        <v>7</v>
      </c>
      <c r="D581" s="75">
        <v>2</v>
      </c>
      <c r="E581" s="76">
        <v>5225602</v>
      </c>
      <c r="F581" s="77" t="s">
        <v>201</v>
      </c>
      <c r="G581" s="78">
        <v>99</v>
      </c>
      <c r="H581" s="79">
        <v>99</v>
      </c>
      <c r="I581" s="80">
        <v>1</v>
      </c>
    </row>
    <row r="582" spans="1:9" ht="12.75">
      <c r="A582" s="54" t="s">
        <v>36</v>
      </c>
      <c r="B582" s="55">
        <v>231</v>
      </c>
      <c r="C582" s="56">
        <v>7</v>
      </c>
      <c r="D582" s="57">
        <v>2</v>
      </c>
      <c r="E582" s="58">
        <v>7950000</v>
      </c>
      <c r="F582" s="59">
        <v>0</v>
      </c>
      <c r="G582" s="60">
        <v>12307.766800000001</v>
      </c>
      <c r="H582" s="61">
        <v>12303.48315</v>
      </c>
      <c r="I582" s="62">
        <v>0.99965</v>
      </c>
    </row>
    <row r="583" spans="1:9" ht="12.75">
      <c r="A583" s="63" t="s">
        <v>210</v>
      </c>
      <c r="B583" s="64">
        <v>231</v>
      </c>
      <c r="C583" s="65">
        <v>7</v>
      </c>
      <c r="D583" s="66">
        <v>2</v>
      </c>
      <c r="E583" s="67">
        <v>7951101</v>
      </c>
      <c r="F583" s="68">
        <v>0</v>
      </c>
      <c r="G583" s="69">
        <v>2625.3</v>
      </c>
      <c r="H583" s="70">
        <v>2624.2182599999996</v>
      </c>
      <c r="I583" s="71">
        <v>0.99959</v>
      </c>
    </row>
    <row r="584" spans="1:9" ht="12.75">
      <c r="A584" s="72" t="s">
        <v>69</v>
      </c>
      <c r="B584" s="73">
        <v>231</v>
      </c>
      <c r="C584" s="74">
        <v>7</v>
      </c>
      <c r="D584" s="75">
        <v>2</v>
      </c>
      <c r="E584" s="76">
        <v>7951101</v>
      </c>
      <c r="F584" s="77" t="s">
        <v>70</v>
      </c>
      <c r="G584" s="78">
        <v>2625.3</v>
      </c>
      <c r="H584" s="79">
        <v>2624.2182599999996</v>
      </c>
      <c r="I584" s="80">
        <v>0.99959</v>
      </c>
    </row>
    <row r="585" spans="1:9" ht="21.75">
      <c r="A585" s="63" t="s">
        <v>204</v>
      </c>
      <c r="B585" s="64">
        <v>231</v>
      </c>
      <c r="C585" s="65">
        <v>7</v>
      </c>
      <c r="D585" s="66">
        <v>2</v>
      </c>
      <c r="E585" s="67">
        <v>7951102</v>
      </c>
      <c r="F585" s="68">
        <v>0</v>
      </c>
      <c r="G585" s="69">
        <v>9682.4668</v>
      </c>
      <c r="H585" s="70">
        <v>9679.26489</v>
      </c>
      <c r="I585" s="71">
        <v>0.99967</v>
      </c>
    </row>
    <row r="586" spans="1:9" ht="12.75">
      <c r="A586" s="72" t="s">
        <v>69</v>
      </c>
      <c r="B586" s="73">
        <v>231</v>
      </c>
      <c r="C586" s="74">
        <v>7</v>
      </c>
      <c r="D586" s="75">
        <v>2</v>
      </c>
      <c r="E586" s="76">
        <v>7951102</v>
      </c>
      <c r="F586" s="77" t="s">
        <v>70</v>
      </c>
      <c r="G586" s="78">
        <v>9336.0668</v>
      </c>
      <c r="H586" s="79">
        <v>9332.94667</v>
      </c>
      <c r="I586" s="80">
        <v>0.99967</v>
      </c>
    </row>
    <row r="587" spans="1:9" ht="12.75">
      <c r="A587" s="72" t="s">
        <v>200</v>
      </c>
      <c r="B587" s="73">
        <v>231</v>
      </c>
      <c r="C587" s="74">
        <v>7</v>
      </c>
      <c r="D587" s="75">
        <v>2</v>
      </c>
      <c r="E587" s="76">
        <v>7951102</v>
      </c>
      <c r="F587" s="77" t="s">
        <v>201</v>
      </c>
      <c r="G587" s="78">
        <v>346.4</v>
      </c>
      <c r="H587" s="79">
        <v>346.31822</v>
      </c>
      <c r="I587" s="80">
        <v>0.99976</v>
      </c>
    </row>
    <row r="588" spans="1:9" ht="12.75">
      <c r="A588" s="45" t="s">
        <v>211</v>
      </c>
      <c r="B588" s="46">
        <v>231</v>
      </c>
      <c r="C588" s="47">
        <v>7</v>
      </c>
      <c r="D588" s="48">
        <v>7</v>
      </c>
      <c r="E588" s="49">
        <v>0</v>
      </c>
      <c r="F588" s="50">
        <v>0</v>
      </c>
      <c r="G588" s="51">
        <v>61745.741</v>
      </c>
      <c r="H588" s="52">
        <v>61337.298699999985</v>
      </c>
      <c r="I588" s="53">
        <v>0.99339</v>
      </c>
    </row>
    <row r="589" spans="1:9" ht="12.75">
      <c r="A589" s="54" t="s">
        <v>212</v>
      </c>
      <c r="B589" s="55">
        <v>231</v>
      </c>
      <c r="C589" s="56">
        <v>7</v>
      </c>
      <c r="D589" s="57">
        <v>7</v>
      </c>
      <c r="E589" s="58">
        <v>4310000</v>
      </c>
      <c r="F589" s="59">
        <v>0</v>
      </c>
      <c r="G589" s="60">
        <v>44970.641</v>
      </c>
      <c r="H589" s="61">
        <v>44749.87279999999</v>
      </c>
      <c r="I589" s="62">
        <v>0.99509</v>
      </c>
    </row>
    <row r="590" spans="1:9" ht="12.75">
      <c r="A590" s="63" t="s">
        <v>56</v>
      </c>
      <c r="B590" s="64">
        <v>231</v>
      </c>
      <c r="C590" s="65">
        <v>7</v>
      </c>
      <c r="D590" s="66">
        <v>7</v>
      </c>
      <c r="E590" s="67">
        <v>4319900</v>
      </c>
      <c r="F590" s="68">
        <v>0</v>
      </c>
      <c r="G590" s="69">
        <v>44970.641</v>
      </c>
      <c r="H590" s="70">
        <v>44749.87279999999</v>
      </c>
      <c r="I590" s="71">
        <v>0.99509</v>
      </c>
    </row>
    <row r="591" spans="1:9" ht="12.75">
      <c r="A591" s="72" t="s">
        <v>18</v>
      </c>
      <c r="B591" s="73">
        <v>231</v>
      </c>
      <c r="C591" s="74">
        <v>7</v>
      </c>
      <c r="D591" s="75">
        <v>7</v>
      </c>
      <c r="E591" s="76">
        <v>4319900</v>
      </c>
      <c r="F591" s="77" t="s">
        <v>19</v>
      </c>
      <c r="G591" s="78">
        <v>8.5</v>
      </c>
      <c r="H591" s="79">
        <v>8.5</v>
      </c>
      <c r="I591" s="80">
        <v>1</v>
      </c>
    </row>
    <row r="592" spans="1:9" ht="22.5">
      <c r="A592" s="72" t="s">
        <v>22</v>
      </c>
      <c r="B592" s="73">
        <v>231</v>
      </c>
      <c r="C592" s="74">
        <v>7</v>
      </c>
      <c r="D592" s="75">
        <v>7</v>
      </c>
      <c r="E592" s="76">
        <v>4319900</v>
      </c>
      <c r="F592" s="77" t="s">
        <v>23</v>
      </c>
      <c r="G592" s="78">
        <v>144.6</v>
      </c>
      <c r="H592" s="79">
        <v>144.31670000000003</v>
      </c>
      <c r="I592" s="80">
        <v>0.99804</v>
      </c>
    </row>
    <row r="593" spans="1:9" ht="12.75">
      <c r="A593" s="72" t="s">
        <v>69</v>
      </c>
      <c r="B593" s="73">
        <v>231</v>
      </c>
      <c r="C593" s="74">
        <v>7</v>
      </c>
      <c r="D593" s="75">
        <v>7</v>
      </c>
      <c r="E593" s="76">
        <v>4319900</v>
      </c>
      <c r="F593" s="77" t="s">
        <v>70</v>
      </c>
      <c r="G593" s="78">
        <v>576.071</v>
      </c>
      <c r="H593" s="79">
        <v>576.071</v>
      </c>
      <c r="I593" s="80">
        <v>1</v>
      </c>
    </row>
    <row r="594" spans="1:9" ht="33.75">
      <c r="A594" s="72" t="s">
        <v>234</v>
      </c>
      <c r="B594" s="73">
        <v>231</v>
      </c>
      <c r="C594" s="74">
        <v>7</v>
      </c>
      <c r="D594" s="75">
        <v>7</v>
      </c>
      <c r="E594" s="76">
        <v>4319900</v>
      </c>
      <c r="F594" s="77" t="s">
        <v>172</v>
      </c>
      <c r="G594" s="78">
        <v>35241.6</v>
      </c>
      <c r="H594" s="79">
        <v>35032.139409999996</v>
      </c>
      <c r="I594" s="80">
        <v>0.99406</v>
      </c>
    </row>
    <row r="595" spans="1:9" ht="12.75">
      <c r="A595" s="72" t="s">
        <v>200</v>
      </c>
      <c r="B595" s="73">
        <v>231</v>
      </c>
      <c r="C595" s="74">
        <v>7</v>
      </c>
      <c r="D595" s="75">
        <v>7</v>
      </c>
      <c r="E595" s="76">
        <v>4319900</v>
      </c>
      <c r="F595" s="77" t="s">
        <v>201</v>
      </c>
      <c r="G595" s="78">
        <v>8999.87</v>
      </c>
      <c r="H595" s="79">
        <v>8988.84569</v>
      </c>
      <c r="I595" s="80">
        <v>0.99878</v>
      </c>
    </row>
    <row r="596" spans="1:9" ht="12.75">
      <c r="A596" s="54" t="s">
        <v>213</v>
      </c>
      <c r="B596" s="55">
        <v>231</v>
      </c>
      <c r="C596" s="56">
        <v>7</v>
      </c>
      <c r="D596" s="57">
        <v>7</v>
      </c>
      <c r="E596" s="58">
        <v>4320000</v>
      </c>
      <c r="F596" s="59">
        <v>0</v>
      </c>
      <c r="G596" s="60">
        <v>10508.5</v>
      </c>
      <c r="H596" s="61">
        <v>10462.58469</v>
      </c>
      <c r="I596" s="62">
        <v>0.99563</v>
      </c>
    </row>
    <row r="597" spans="1:9" ht="12.75">
      <c r="A597" s="63" t="s">
        <v>214</v>
      </c>
      <c r="B597" s="64">
        <v>231</v>
      </c>
      <c r="C597" s="65">
        <v>7</v>
      </c>
      <c r="D597" s="66">
        <v>7</v>
      </c>
      <c r="E597" s="67">
        <v>4320200</v>
      </c>
      <c r="F597" s="68">
        <v>0</v>
      </c>
      <c r="G597" s="69">
        <v>10508.5</v>
      </c>
      <c r="H597" s="70">
        <v>10462.58469</v>
      </c>
      <c r="I597" s="71">
        <v>0.99563</v>
      </c>
    </row>
    <row r="598" spans="1:9" ht="22.5">
      <c r="A598" s="72" t="s">
        <v>22</v>
      </c>
      <c r="B598" s="73">
        <v>231</v>
      </c>
      <c r="C598" s="74">
        <v>7</v>
      </c>
      <c r="D598" s="75">
        <v>7</v>
      </c>
      <c r="E598" s="76">
        <v>4320200</v>
      </c>
      <c r="F598" s="77" t="s">
        <v>23</v>
      </c>
      <c r="G598" s="78">
        <v>5601.5</v>
      </c>
      <c r="H598" s="79">
        <v>5595.0339699999995</v>
      </c>
      <c r="I598" s="80">
        <v>0.99885</v>
      </c>
    </row>
    <row r="599" spans="1:9" ht="12.75">
      <c r="A599" s="72" t="s">
        <v>69</v>
      </c>
      <c r="B599" s="73">
        <v>231</v>
      </c>
      <c r="C599" s="74">
        <v>7</v>
      </c>
      <c r="D599" s="75">
        <v>7</v>
      </c>
      <c r="E599" s="76">
        <v>4320200</v>
      </c>
      <c r="F599" s="77" t="s">
        <v>70</v>
      </c>
      <c r="G599" s="78">
        <v>4372</v>
      </c>
      <c r="H599" s="79">
        <v>4336.85872</v>
      </c>
      <c r="I599" s="80">
        <v>0.99196</v>
      </c>
    </row>
    <row r="600" spans="1:9" ht="12.75">
      <c r="A600" s="72" t="s">
        <v>200</v>
      </c>
      <c r="B600" s="73">
        <v>231</v>
      </c>
      <c r="C600" s="74">
        <v>7</v>
      </c>
      <c r="D600" s="75">
        <v>7</v>
      </c>
      <c r="E600" s="76">
        <v>4320200</v>
      </c>
      <c r="F600" s="77" t="s">
        <v>201</v>
      </c>
      <c r="G600" s="78">
        <v>535</v>
      </c>
      <c r="H600" s="79">
        <v>530.692</v>
      </c>
      <c r="I600" s="80">
        <v>0.99195</v>
      </c>
    </row>
    <row r="601" spans="1:9" ht="12.75">
      <c r="A601" s="54" t="s">
        <v>34</v>
      </c>
      <c r="B601" s="55">
        <v>231</v>
      </c>
      <c r="C601" s="56">
        <v>7</v>
      </c>
      <c r="D601" s="57">
        <v>7</v>
      </c>
      <c r="E601" s="58">
        <v>5220000</v>
      </c>
      <c r="F601" s="59">
        <v>0</v>
      </c>
      <c r="G601" s="60">
        <v>225.5</v>
      </c>
      <c r="H601" s="61">
        <v>222.4425</v>
      </c>
      <c r="I601" s="62">
        <v>0.98644</v>
      </c>
    </row>
    <row r="602" spans="1:9" ht="21.75">
      <c r="A602" s="63" t="s">
        <v>215</v>
      </c>
      <c r="B602" s="64">
        <v>231</v>
      </c>
      <c r="C602" s="65">
        <v>7</v>
      </c>
      <c r="D602" s="66">
        <v>7</v>
      </c>
      <c r="E602" s="67">
        <v>5220101</v>
      </c>
      <c r="F602" s="68">
        <v>0</v>
      </c>
      <c r="G602" s="69">
        <v>225.5</v>
      </c>
      <c r="H602" s="70">
        <v>222.4425</v>
      </c>
      <c r="I602" s="71">
        <v>0.98644</v>
      </c>
    </row>
    <row r="603" spans="1:9" ht="12.75">
      <c r="A603" s="72" t="s">
        <v>200</v>
      </c>
      <c r="B603" s="73">
        <v>231</v>
      </c>
      <c r="C603" s="74">
        <v>7</v>
      </c>
      <c r="D603" s="75">
        <v>7</v>
      </c>
      <c r="E603" s="76">
        <v>5220101</v>
      </c>
      <c r="F603" s="77" t="s">
        <v>201</v>
      </c>
      <c r="G603" s="78">
        <v>225.5</v>
      </c>
      <c r="H603" s="79">
        <v>222.4425</v>
      </c>
      <c r="I603" s="80">
        <v>0.98644</v>
      </c>
    </row>
    <row r="604" spans="1:9" ht="12.75">
      <c r="A604" s="54" t="s">
        <v>36</v>
      </c>
      <c r="B604" s="55">
        <v>231</v>
      </c>
      <c r="C604" s="56">
        <v>7</v>
      </c>
      <c r="D604" s="57">
        <v>7</v>
      </c>
      <c r="E604" s="58">
        <v>7950000</v>
      </c>
      <c r="F604" s="59">
        <v>0</v>
      </c>
      <c r="G604" s="60">
        <v>6041.1</v>
      </c>
      <c r="H604" s="61">
        <v>5902.398710000002</v>
      </c>
      <c r="I604" s="62">
        <v>0.97704</v>
      </c>
    </row>
    <row r="605" spans="1:9" ht="32.25">
      <c r="A605" s="63" t="s">
        <v>216</v>
      </c>
      <c r="B605" s="64">
        <v>231</v>
      </c>
      <c r="C605" s="65">
        <v>7</v>
      </c>
      <c r="D605" s="66">
        <v>7</v>
      </c>
      <c r="E605" s="67">
        <v>7952100</v>
      </c>
      <c r="F605" s="68">
        <v>0</v>
      </c>
      <c r="G605" s="69">
        <v>6041.1</v>
      </c>
      <c r="H605" s="70">
        <v>5902.398710000002</v>
      </c>
      <c r="I605" s="71">
        <v>0.97704</v>
      </c>
    </row>
    <row r="606" spans="1:9" ht="12.75">
      <c r="A606" s="72" t="s">
        <v>18</v>
      </c>
      <c r="B606" s="73">
        <v>231</v>
      </c>
      <c r="C606" s="74">
        <v>7</v>
      </c>
      <c r="D606" s="75">
        <v>7</v>
      </c>
      <c r="E606" s="76">
        <v>7952100</v>
      </c>
      <c r="F606" s="77" t="s">
        <v>19</v>
      </c>
      <c r="G606" s="78">
        <v>22.5</v>
      </c>
      <c r="H606" s="79">
        <v>22</v>
      </c>
      <c r="I606" s="80">
        <v>0.97778</v>
      </c>
    </row>
    <row r="607" spans="1:9" ht="22.5">
      <c r="A607" s="72" t="s">
        <v>20</v>
      </c>
      <c r="B607" s="73">
        <v>231</v>
      </c>
      <c r="C607" s="74">
        <v>7</v>
      </c>
      <c r="D607" s="75">
        <v>7</v>
      </c>
      <c r="E607" s="76">
        <v>7952100</v>
      </c>
      <c r="F607" s="77" t="s">
        <v>21</v>
      </c>
      <c r="G607" s="78">
        <v>26</v>
      </c>
      <c r="H607" s="79">
        <v>25.965</v>
      </c>
      <c r="I607" s="80">
        <v>0.99865</v>
      </c>
    </row>
    <row r="608" spans="1:9" ht="22.5">
      <c r="A608" s="72" t="s">
        <v>22</v>
      </c>
      <c r="B608" s="73">
        <v>231</v>
      </c>
      <c r="C608" s="74">
        <v>7</v>
      </c>
      <c r="D608" s="75">
        <v>7</v>
      </c>
      <c r="E608" s="76">
        <v>7952100</v>
      </c>
      <c r="F608" s="77" t="s">
        <v>23</v>
      </c>
      <c r="G608" s="78">
        <v>2429.6</v>
      </c>
      <c r="H608" s="79">
        <v>2345.94955</v>
      </c>
      <c r="I608" s="80">
        <v>0.96557</v>
      </c>
    </row>
    <row r="609" spans="1:9" ht="12.75">
      <c r="A609" s="72" t="s">
        <v>69</v>
      </c>
      <c r="B609" s="73">
        <v>231</v>
      </c>
      <c r="C609" s="74">
        <v>7</v>
      </c>
      <c r="D609" s="75">
        <v>7</v>
      </c>
      <c r="E609" s="76">
        <v>7952100</v>
      </c>
      <c r="F609" s="77" t="s">
        <v>70</v>
      </c>
      <c r="G609" s="78">
        <v>3058</v>
      </c>
      <c r="H609" s="79">
        <v>3006.08497</v>
      </c>
      <c r="I609" s="80">
        <v>0.98302</v>
      </c>
    </row>
    <row r="610" spans="1:9" ht="12.75">
      <c r="A610" s="72" t="s">
        <v>200</v>
      </c>
      <c r="B610" s="73">
        <v>231</v>
      </c>
      <c r="C610" s="74">
        <v>7</v>
      </c>
      <c r="D610" s="75">
        <v>7</v>
      </c>
      <c r="E610" s="76">
        <v>7952100</v>
      </c>
      <c r="F610" s="77" t="s">
        <v>201</v>
      </c>
      <c r="G610" s="78">
        <v>505</v>
      </c>
      <c r="H610" s="79">
        <v>502.39919</v>
      </c>
      <c r="I610" s="80">
        <v>0.99485</v>
      </c>
    </row>
    <row r="611" spans="1:9" ht="12.75">
      <c r="A611" s="45" t="s">
        <v>188</v>
      </c>
      <c r="B611" s="46">
        <v>231</v>
      </c>
      <c r="C611" s="47">
        <v>7</v>
      </c>
      <c r="D611" s="48">
        <v>9</v>
      </c>
      <c r="E611" s="49">
        <v>0</v>
      </c>
      <c r="F611" s="50">
        <v>0</v>
      </c>
      <c r="G611" s="51">
        <v>54127.9945</v>
      </c>
      <c r="H611" s="52">
        <v>53889.99645</v>
      </c>
      <c r="I611" s="53">
        <v>0.9956</v>
      </c>
    </row>
    <row r="612" spans="1:9" ht="36">
      <c r="A612" s="54" t="s">
        <v>12</v>
      </c>
      <c r="B612" s="55">
        <v>231</v>
      </c>
      <c r="C612" s="56">
        <v>7</v>
      </c>
      <c r="D612" s="57">
        <v>9</v>
      </c>
      <c r="E612" s="58">
        <v>20000</v>
      </c>
      <c r="F612" s="59">
        <v>0</v>
      </c>
      <c r="G612" s="60">
        <v>36784.4</v>
      </c>
      <c r="H612" s="61">
        <v>36760.72298</v>
      </c>
      <c r="I612" s="62">
        <v>0.99936</v>
      </c>
    </row>
    <row r="613" spans="1:9" ht="12.75">
      <c r="A613" s="63" t="s">
        <v>16</v>
      </c>
      <c r="B613" s="64">
        <v>231</v>
      </c>
      <c r="C613" s="65">
        <v>7</v>
      </c>
      <c r="D613" s="66">
        <v>9</v>
      </c>
      <c r="E613" s="67">
        <v>20400</v>
      </c>
      <c r="F613" s="68">
        <v>0</v>
      </c>
      <c r="G613" s="69">
        <v>36784.4</v>
      </c>
      <c r="H613" s="70">
        <v>36760.72298</v>
      </c>
      <c r="I613" s="71">
        <v>0.99936</v>
      </c>
    </row>
    <row r="614" spans="1:9" ht="12.75">
      <c r="A614" s="72" t="s">
        <v>14</v>
      </c>
      <c r="B614" s="73">
        <v>231</v>
      </c>
      <c r="C614" s="74">
        <v>7</v>
      </c>
      <c r="D614" s="75">
        <v>9</v>
      </c>
      <c r="E614" s="76">
        <v>20400</v>
      </c>
      <c r="F614" s="77" t="s">
        <v>15</v>
      </c>
      <c r="G614" s="78">
        <v>32332.7</v>
      </c>
      <c r="H614" s="79">
        <v>32316.20318</v>
      </c>
      <c r="I614" s="80">
        <v>0.99949</v>
      </c>
    </row>
    <row r="615" spans="1:9" ht="12.75">
      <c r="A615" s="72" t="s">
        <v>18</v>
      </c>
      <c r="B615" s="73">
        <v>231</v>
      </c>
      <c r="C615" s="74">
        <v>7</v>
      </c>
      <c r="D615" s="75">
        <v>9</v>
      </c>
      <c r="E615" s="76">
        <v>20400</v>
      </c>
      <c r="F615" s="77" t="s">
        <v>19</v>
      </c>
      <c r="G615" s="78">
        <v>566.2</v>
      </c>
      <c r="H615" s="79">
        <v>566.1249300000001</v>
      </c>
      <c r="I615" s="80">
        <v>0.99987</v>
      </c>
    </row>
    <row r="616" spans="1:9" ht="22.5">
      <c r="A616" s="72" t="s">
        <v>20</v>
      </c>
      <c r="B616" s="73">
        <v>231</v>
      </c>
      <c r="C616" s="74">
        <v>7</v>
      </c>
      <c r="D616" s="75">
        <v>9</v>
      </c>
      <c r="E616" s="76">
        <v>20400</v>
      </c>
      <c r="F616" s="77" t="s">
        <v>21</v>
      </c>
      <c r="G616" s="78">
        <v>1104</v>
      </c>
      <c r="H616" s="79">
        <v>1100.5568799999999</v>
      </c>
      <c r="I616" s="80">
        <v>0.99688</v>
      </c>
    </row>
    <row r="617" spans="1:9" ht="22.5">
      <c r="A617" s="72" t="s">
        <v>22</v>
      </c>
      <c r="B617" s="73">
        <v>231</v>
      </c>
      <c r="C617" s="74">
        <v>7</v>
      </c>
      <c r="D617" s="75">
        <v>9</v>
      </c>
      <c r="E617" s="76">
        <v>20400</v>
      </c>
      <c r="F617" s="77" t="s">
        <v>23</v>
      </c>
      <c r="G617" s="78">
        <v>2772.9</v>
      </c>
      <c r="H617" s="79">
        <v>2769.273</v>
      </c>
      <c r="I617" s="80">
        <v>0.99869</v>
      </c>
    </row>
    <row r="618" spans="1:9" ht="12.75">
      <c r="A618" s="72" t="s">
        <v>24</v>
      </c>
      <c r="B618" s="73">
        <v>231</v>
      </c>
      <c r="C618" s="74">
        <v>7</v>
      </c>
      <c r="D618" s="75">
        <v>9</v>
      </c>
      <c r="E618" s="76">
        <v>20400</v>
      </c>
      <c r="F618" s="77" t="s">
        <v>25</v>
      </c>
      <c r="G618" s="78">
        <v>8.6</v>
      </c>
      <c r="H618" s="79">
        <v>8.56499</v>
      </c>
      <c r="I618" s="80">
        <v>0.99593</v>
      </c>
    </row>
    <row r="619" spans="1:9" ht="36">
      <c r="A619" s="54" t="s">
        <v>217</v>
      </c>
      <c r="B619" s="55">
        <v>231</v>
      </c>
      <c r="C619" s="56">
        <v>7</v>
      </c>
      <c r="D619" s="57">
        <v>9</v>
      </c>
      <c r="E619" s="58">
        <v>4520000</v>
      </c>
      <c r="F619" s="59">
        <v>0</v>
      </c>
      <c r="G619" s="60">
        <v>12460.3</v>
      </c>
      <c r="H619" s="61">
        <v>12377.345640000001</v>
      </c>
      <c r="I619" s="62">
        <v>0.99334</v>
      </c>
    </row>
    <row r="620" spans="1:9" ht="12.75">
      <c r="A620" s="63" t="s">
        <v>56</v>
      </c>
      <c r="B620" s="64">
        <v>231</v>
      </c>
      <c r="C620" s="65">
        <v>7</v>
      </c>
      <c r="D620" s="66">
        <v>9</v>
      </c>
      <c r="E620" s="67">
        <v>4529900</v>
      </c>
      <c r="F620" s="68">
        <v>0</v>
      </c>
      <c r="G620" s="69">
        <v>12460.3</v>
      </c>
      <c r="H620" s="70">
        <v>12377.345640000001</v>
      </c>
      <c r="I620" s="71">
        <v>0.99334</v>
      </c>
    </row>
    <row r="621" spans="1:9" ht="33.75">
      <c r="A621" s="72" t="s">
        <v>234</v>
      </c>
      <c r="B621" s="73">
        <v>231</v>
      </c>
      <c r="C621" s="74">
        <v>7</v>
      </c>
      <c r="D621" s="75">
        <v>9</v>
      </c>
      <c r="E621" s="76">
        <v>4529900</v>
      </c>
      <c r="F621" s="77" t="s">
        <v>172</v>
      </c>
      <c r="G621" s="78">
        <v>11361</v>
      </c>
      <c r="H621" s="79">
        <v>11278.962160000001</v>
      </c>
      <c r="I621" s="80">
        <v>0.99278</v>
      </c>
    </row>
    <row r="622" spans="1:9" ht="12.75">
      <c r="A622" s="72" t="s">
        <v>200</v>
      </c>
      <c r="B622" s="73">
        <v>231</v>
      </c>
      <c r="C622" s="74">
        <v>7</v>
      </c>
      <c r="D622" s="75">
        <v>9</v>
      </c>
      <c r="E622" s="76">
        <v>4529900</v>
      </c>
      <c r="F622" s="77" t="s">
        <v>201</v>
      </c>
      <c r="G622" s="78">
        <v>1099.3</v>
      </c>
      <c r="H622" s="79">
        <v>1098.38348</v>
      </c>
      <c r="I622" s="80">
        <v>0.99917</v>
      </c>
    </row>
    <row r="623" spans="1:9" ht="12.75">
      <c r="A623" s="54" t="s">
        <v>34</v>
      </c>
      <c r="B623" s="55">
        <v>231</v>
      </c>
      <c r="C623" s="56">
        <v>7</v>
      </c>
      <c r="D623" s="57">
        <v>9</v>
      </c>
      <c r="E623" s="58">
        <v>5220000</v>
      </c>
      <c r="F623" s="59">
        <v>0</v>
      </c>
      <c r="G623" s="60">
        <v>2202.913</v>
      </c>
      <c r="H623" s="61">
        <v>2077.60457</v>
      </c>
      <c r="I623" s="62">
        <v>0.94312</v>
      </c>
    </row>
    <row r="624" spans="1:9" ht="32.25">
      <c r="A624" s="63" t="s">
        <v>218</v>
      </c>
      <c r="B624" s="64">
        <v>231</v>
      </c>
      <c r="C624" s="65">
        <v>7</v>
      </c>
      <c r="D624" s="66">
        <v>9</v>
      </c>
      <c r="E624" s="67">
        <v>5222502</v>
      </c>
      <c r="F624" s="68">
        <v>0</v>
      </c>
      <c r="G624" s="69">
        <v>498</v>
      </c>
      <c r="H624" s="70">
        <v>498</v>
      </c>
      <c r="I624" s="71">
        <v>1</v>
      </c>
    </row>
    <row r="625" spans="1:9" ht="12.75">
      <c r="A625" s="72" t="s">
        <v>69</v>
      </c>
      <c r="B625" s="73">
        <v>231</v>
      </c>
      <c r="C625" s="74">
        <v>7</v>
      </c>
      <c r="D625" s="75">
        <v>9</v>
      </c>
      <c r="E625" s="76">
        <v>5222502</v>
      </c>
      <c r="F625" s="77" t="s">
        <v>70</v>
      </c>
      <c r="G625" s="78">
        <v>498</v>
      </c>
      <c r="H625" s="79">
        <v>498</v>
      </c>
      <c r="I625" s="80">
        <v>1</v>
      </c>
    </row>
    <row r="626" spans="1:9" ht="12.75">
      <c r="A626" s="63" t="s">
        <v>209</v>
      </c>
      <c r="B626" s="64">
        <v>231</v>
      </c>
      <c r="C626" s="65">
        <v>7</v>
      </c>
      <c r="D626" s="66">
        <v>9</v>
      </c>
      <c r="E626" s="67">
        <v>5225601</v>
      </c>
      <c r="F626" s="68">
        <v>0</v>
      </c>
      <c r="G626" s="69">
        <v>1704.913</v>
      </c>
      <c r="H626" s="70">
        <v>1579.6045699999997</v>
      </c>
      <c r="I626" s="71">
        <v>0.9265</v>
      </c>
    </row>
    <row r="627" spans="1:9" ht="12.75">
      <c r="A627" s="72" t="s">
        <v>18</v>
      </c>
      <c r="B627" s="73">
        <v>231</v>
      </c>
      <c r="C627" s="74">
        <v>7</v>
      </c>
      <c r="D627" s="75">
        <v>9</v>
      </c>
      <c r="E627" s="76">
        <v>5225601</v>
      </c>
      <c r="F627" s="77" t="s">
        <v>19</v>
      </c>
      <c r="G627" s="78">
        <v>19.2</v>
      </c>
      <c r="H627" s="79">
        <v>10</v>
      </c>
      <c r="I627" s="80">
        <v>0.52083</v>
      </c>
    </row>
    <row r="628" spans="1:9" ht="22.5">
      <c r="A628" s="72" t="s">
        <v>22</v>
      </c>
      <c r="B628" s="73">
        <v>231</v>
      </c>
      <c r="C628" s="74">
        <v>7</v>
      </c>
      <c r="D628" s="75">
        <v>9</v>
      </c>
      <c r="E628" s="76">
        <v>5225601</v>
      </c>
      <c r="F628" s="77" t="s">
        <v>23</v>
      </c>
      <c r="G628" s="78">
        <v>863.5</v>
      </c>
      <c r="H628" s="79">
        <v>843.94073</v>
      </c>
      <c r="I628" s="80">
        <v>0.97735</v>
      </c>
    </row>
    <row r="629" spans="1:9" ht="12.75">
      <c r="A629" s="72" t="s">
        <v>69</v>
      </c>
      <c r="B629" s="73">
        <v>231</v>
      </c>
      <c r="C629" s="74">
        <v>7</v>
      </c>
      <c r="D629" s="75">
        <v>9</v>
      </c>
      <c r="E629" s="76">
        <v>5225601</v>
      </c>
      <c r="F629" s="77" t="s">
        <v>70</v>
      </c>
      <c r="G629" s="78">
        <v>359.213</v>
      </c>
      <c r="H629" s="79">
        <v>337.18224</v>
      </c>
      <c r="I629" s="80">
        <v>0.93867</v>
      </c>
    </row>
    <row r="630" spans="1:9" ht="12.75">
      <c r="A630" s="72" t="s">
        <v>200</v>
      </c>
      <c r="B630" s="73">
        <v>231</v>
      </c>
      <c r="C630" s="74">
        <v>7</v>
      </c>
      <c r="D630" s="75">
        <v>9</v>
      </c>
      <c r="E630" s="76">
        <v>5225601</v>
      </c>
      <c r="F630" s="77" t="s">
        <v>201</v>
      </c>
      <c r="G630" s="78">
        <v>463</v>
      </c>
      <c r="H630" s="79">
        <v>388.48159999999996</v>
      </c>
      <c r="I630" s="80">
        <v>0.83905</v>
      </c>
    </row>
    <row r="631" spans="1:9" ht="12.75">
      <c r="A631" s="54" t="s">
        <v>36</v>
      </c>
      <c r="B631" s="55">
        <v>231</v>
      </c>
      <c r="C631" s="56">
        <v>7</v>
      </c>
      <c r="D631" s="57">
        <v>9</v>
      </c>
      <c r="E631" s="58">
        <v>7950000</v>
      </c>
      <c r="F631" s="59">
        <v>0</v>
      </c>
      <c r="G631" s="60">
        <v>2680.3815</v>
      </c>
      <c r="H631" s="61">
        <v>2674.3232599999997</v>
      </c>
      <c r="I631" s="62">
        <v>0.99774</v>
      </c>
    </row>
    <row r="632" spans="1:9" ht="12.75">
      <c r="A632" s="63" t="s">
        <v>210</v>
      </c>
      <c r="B632" s="64">
        <v>231</v>
      </c>
      <c r="C632" s="65">
        <v>7</v>
      </c>
      <c r="D632" s="66">
        <v>9</v>
      </c>
      <c r="E632" s="67">
        <v>7951101</v>
      </c>
      <c r="F632" s="68">
        <v>0</v>
      </c>
      <c r="G632" s="69">
        <v>2480.3815</v>
      </c>
      <c r="H632" s="70">
        <v>2474.3232599999997</v>
      </c>
      <c r="I632" s="71">
        <v>0.99756</v>
      </c>
    </row>
    <row r="633" spans="1:9" ht="12.75">
      <c r="A633" s="72" t="s">
        <v>18</v>
      </c>
      <c r="B633" s="73">
        <v>231</v>
      </c>
      <c r="C633" s="74">
        <v>7</v>
      </c>
      <c r="D633" s="75">
        <v>9</v>
      </c>
      <c r="E633" s="76">
        <v>7951101</v>
      </c>
      <c r="F633" s="77" t="s">
        <v>19</v>
      </c>
      <c r="G633" s="78">
        <v>22.5</v>
      </c>
      <c r="H633" s="79">
        <v>22.5</v>
      </c>
      <c r="I633" s="80">
        <v>1</v>
      </c>
    </row>
    <row r="634" spans="1:9" ht="22.5">
      <c r="A634" s="72" t="s">
        <v>20</v>
      </c>
      <c r="B634" s="73">
        <v>231</v>
      </c>
      <c r="C634" s="74">
        <v>7</v>
      </c>
      <c r="D634" s="75">
        <v>9</v>
      </c>
      <c r="E634" s="76">
        <v>7951101</v>
      </c>
      <c r="F634" s="77" t="s">
        <v>21</v>
      </c>
      <c r="G634" s="78">
        <v>28</v>
      </c>
      <c r="H634" s="79">
        <v>27.97</v>
      </c>
      <c r="I634" s="80">
        <v>0.99893</v>
      </c>
    </row>
    <row r="635" spans="1:9" ht="22.5">
      <c r="A635" s="72" t="s">
        <v>22</v>
      </c>
      <c r="B635" s="73">
        <v>231</v>
      </c>
      <c r="C635" s="74">
        <v>7</v>
      </c>
      <c r="D635" s="75">
        <v>9</v>
      </c>
      <c r="E635" s="76">
        <v>7951101</v>
      </c>
      <c r="F635" s="77" t="s">
        <v>23</v>
      </c>
      <c r="G635" s="78">
        <v>1113.1815</v>
      </c>
      <c r="H635" s="79">
        <v>1110.3320800000001</v>
      </c>
      <c r="I635" s="80">
        <v>0.99744</v>
      </c>
    </row>
    <row r="636" spans="1:9" ht="12.75">
      <c r="A636" s="72" t="s">
        <v>69</v>
      </c>
      <c r="B636" s="73">
        <v>231</v>
      </c>
      <c r="C636" s="74">
        <v>7</v>
      </c>
      <c r="D636" s="75">
        <v>9</v>
      </c>
      <c r="E636" s="76">
        <v>7951101</v>
      </c>
      <c r="F636" s="77" t="s">
        <v>70</v>
      </c>
      <c r="G636" s="78">
        <v>687.9</v>
      </c>
      <c r="H636" s="79">
        <v>684.96818</v>
      </c>
      <c r="I636" s="80">
        <v>0.99574</v>
      </c>
    </row>
    <row r="637" spans="1:9" ht="12.75">
      <c r="A637" s="72" t="s">
        <v>200</v>
      </c>
      <c r="B637" s="73">
        <v>231</v>
      </c>
      <c r="C637" s="74">
        <v>7</v>
      </c>
      <c r="D637" s="75">
        <v>9</v>
      </c>
      <c r="E637" s="76">
        <v>7951101</v>
      </c>
      <c r="F637" s="77" t="s">
        <v>201</v>
      </c>
      <c r="G637" s="78">
        <v>628.8</v>
      </c>
      <c r="H637" s="79">
        <v>628.553</v>
      </c>
      <c r="I637" s="80">
        <v>0.99961</v>
      </c>
    </row>
    <row r="638" spans="1:9" ht="32.25">
      <c r="A638" s="63" t="s">
        <v>169</v>
      </c>
      <c r="B638" s="64">
        <v>231</v>
      </c>
      <c r="C638" s="65">
        <v>7</v>
      </c>
      <c r="D638" s="66">
        <v>9</v>
      </c>
      <c r="E638" s="67">
        <v>7952600</v>
      </c>
      <c r="F638" s="68">
        <v>0</v>
      </c>
      <c r="G638" s="69">
        <v>200</v>
      </c>
      <c r="H638" s="70">
        <v>200</v>
      </c>
      <c r="I638" s="71">
        <v>1</v>
      </c>
    </row>
    <row r="639" spans="1:9" ht="12.75">
      <c r="A639" s="72" t="s">
        <v>69</v>
      </c>
      <c r="B639" s="73">
        <v>231</v>
      </c>
      <c r="C639" s="74">
        <v>7</v>
      </c>
      <c r="D639" s="75">
        <v>9</v>
      </c>
      <c r="E639" s="76">
        <v>7952600</v>
      </c>
      <c r="F639" s="77" t="s">
        <v>70</v>
      </c>
      <c r="G639" s="78">
        <v>120</v>
      </c>
      <c r="H639" s="79">
        <v>120</v>
      </c>
      <c r="I639" s="80">
        <v>1</v>
      </c>
    </row>
    <row r="640" spans="1:9" ht="12.75">
      <c r="A640" s="72" t="s">
        <v>200</v>
      </c>
      <c r="B640" s="73">
        <v>231</v>
      </c>
      <c r="C640" s="74">
        <v>7</v>
      </c>
      <c r="D640" s="75">
        <v>9</v>
      </c>
      <c r="E640" s="76">
        <v>7952600</v>
      </c>
      <c r="F640" s="77" t="s">
        <v>201</v>
      </c>
      <c r="G640" s="78">
        <v>80</v>
      </c>
      <c r="H640" s="79">
        <v>80</v>
      </c>
      <c r="I640" s="80">
        <v>1</v>
      </c>
    </row>
    <row r="641" spans="1:9" ht="12.75">
      <c r="A641" s="36" t="s">
        <v>117</v>
      </c>
      <c r="B641" s="37">
        <v>231</v>
      </c>
      <c r="C641" s="38">
        <v>9</v>
      </c>
      <c r="D641" s="39">
        <v>0</v>
      </c>
      <c r="E641" s="40">
        <v>0</v>
      </c>
      <c r="F641" s="41">
        <v>0</v>
      </c>
      <c r="G641" s="42">
        <v>287.4</v>
      </c>
      <c r="H641" s="43">
        <v>287.4</v>
      </c>
      <c r="I641" s="44">
        <v>1</v>
      </c>
    </row>
    <row r="642" spans="1:9" ht="12.75">
      <c r="A642" s="45" t="s">
        <v>130</v>
      </c>
      <c r="B642" s="46">
        <v>231</v>
      </c>
      <c r="C642" s="47">
        <v>9</v>
      </c>
      <c r="D642" s="48">
        <v>7</v>
      </c>
      <c r="E642" s="49">
        <v>0</v>
      </c>
      <c r="F642" s="50">
        <v>0</v>
      </c>
      <c r="G642" s="51">
        <v>287.4</v>
      </c>
      <c r="H642" s="52">
        <v>287.4</v>
      </c>
      <c r="I642" s="53">
        <v>1</v>
      </c>
    </row>
    <row r="643" spans="1:9" ht="12.75">
      <c r="A643" s="54" t="s">
        <v>131</v>
      </c>
      <c r="B643" s="55">
        <v>231</v>
      </c>
      <c r="C643" s="56">
        <v>9</v>
      </c>
      <c r="D643" s="57">
        <v>7</v>
      </c>
      <c r="E643" s="58">
        <v>4810000</v>
      </c>
      <c r="F643" s="59">
        <v>0</v>
      </c>
      <c r="G643" s="60">
        <v>287.4</v>
      </c>
      <c r="H643" s="61">
        <v>287.4</v>
      </c>
      <c r="I643" s="62">
        <v>1</v>
      </c>
    </row>
    <row r="644" spans="1:9" ht="12.75">
      <c r="A644" s="63" t="s">
        <v>132</v>
      </c>
      <c r="B644" s="64">
        <v>231</v>
      </c>
      <c r="C644" s="65">
        <v>9</v>
      </c>
      <c r="D644" s="66">
        <v>7</v>
      </c>
      <c r="E644" s="67">
        <v>4810100</v>
      </c>
      <c r="F644" s="68">
        <v>0</v>
      </c>
      <c r="G644" s="69">
        <v>287.4</v>
      </c>
      <c r="H644" s="70">
        <v>287.4</v>
      </c>
      <c r="I644" s="71">
        <v>1</v>
      </c>
    </row>
    <row r="645" spans="1:9" ht="12.75">
      <c r="A645" s="72" t="s">
        <v>69</v>
      </c>
      <c r="B645" s="73">
        <v>231</v>
      </c>
      <c r="C645" s="74">
        <v>9</v>
      </c>
      <c r="D645" s="75">
        <v>7</v>
      </c>
      <c r="E645" s="76">
        <v>4810100</v>
      </c>
      <c r="F645" s="77" t="s">
        <v>70</v>
      </c>
      <c r="G645" s="78">
        <v>161</v>
      </c>
      <c r="H645" s="79">
        <v>161</v>
      </c>
      <c r="I645" s="80">
        <v>1</v>
      </c>
    </row>
    <row r="646" spans="1:9" ht="12.75">
      <c r="A646" s="72" t="s">
        <v>200</v>
      </c>
      <c r="B646" s="73">
        <v>231</v>
      </c>
      <c r="C646" s="74">
        <v>9</v>
      </c>
      <c r="D646" s="75">
        <v>7</v>
      </c>
      <c r="E646" s="76">
        <v>4810100</v>
      </c>
      <c r="F646" s="77" t="s">
        <v>201</v>
      </c>
      <c r="G646" s="78">
        <v>126.4</v>
      </c>
      <c r="H646" s="79">
        <v>126.4</v>
      </c>
      <c r="I646" s="80">
        <v>1</v>
      </c>
    </row>
    <row r="647" spans="1:9" ht="12.75">
      <c r="A647" s="36" t="s">
        <v>136</v>
      </c>
      <c r="B647" s="37">
        <v>231</v>
      </c>
      <c r="C647" s="38">
        <v>10</v>
      </c>
      <c r="D647" s="39">
        <v>0</v>
      </c>
      <c r="E647" s="40">
        <v>0</v>
      </c>
      <c r="F647" s="41">
        <v>0</v>
      </c>
      <c r="G647" s="42">
        <v>13736</v>
      </c>
      <c r="H647" s="43">
        <v>12922.975289999998</v>
      </c>
      <c r="I647" s="44">
        <v>0.94081</v>
      </c>
    </row>
    <row r="648" spans="1:9" ht="12.75">
      <c r="A648" s="45" t="s">
        <v>148</v>
      </c>
      <c r="B648" s="46">
        <v>231</v>
      </c>
      <c r="C648" s="47">
        <v>10</v>
      </c>
      <c r="D648" s="48">
        <v>4</v>
      </c>
      <c r="E648" s="49">
        <v>0</v>
      </c>
      <c r="F648" s="50">
        <v>0</v>
      </c>
      <c r="G648" s="51">
        <v>13526</v>
      </c>
      <c r="H648" s="52">
        <v>12714.00362</v>
      </c>
      <c r="I648" s="53">
        <v>0.93997</v>
      </c>
    </row>
    <row r="649" spans="1:9" ht="12.75">
      <c r="A649" s="54" t="s">
        <v>125</v>
      </c>
      <c r="B649" s="55">
        <v>231</v>
      </c>
      <c r="C649" s="56">
        <v>10</v>
      </c>
      <c r="D649" s="57">
        <v>4</v>
      </c>
      <c r="E649" s="58">
        <v>5200000</v>
      </c>
      <c r="F649" s="59">
        <v>0</v>
      </c>
      <c r="G649" s="60">
        <v>13526</v>
      </c>
      <c r="H649" s="61">
        <v>12714.00362</v>
      </c>
      <c r="I649" s="62">
        <v>0.93997</v>
      </c>
    </row>
    <row r="650" spans="1:9" ht="42.75">
      <c r="A650" s="63" t="s">
        <v>219</v>
      </c>
      <c r="B650" s="64">
        <v>231</v>
      </c>
      <c r="C650" s="65">
        <v>10</v>
      </c>
      <c r="D650" s="66">
        <v>4</v>
      </c>
      <c r="E650" s="67">
        <v>5201002</v>
      </c>
      <c r="F650" s="68">
        <v>0</v>
      </c>
      <c r="G650" s="69">
        <v>13526</v>
      </c>
      <c r="H650" s="70">
        <v>12714.00362</v>
      </c>
      <c r="I650" s="71">
        <v>0.93997</v>
      </c>
    </row>
    <row r="651" spans="1:9" ht="22.5">
      <c r="A651" s="72" t="s">
        <v>140</v>
      </c>
      <c r="B651" s="73">
        <v>231</v>
      </c>
      <c r="C651" s="74">
        <v>10</v>
      </c>
      <c r="D651" s="75">
        <v>4</v>
      </c>
      <c r="E651" s="76">
        <v>5201002</v>
      </c>
      <c r="F651" s="77" t="s">
        <v>141</v>
      </c>
      <c r="G651" s="78">
        <v>13526</v>
      </c>
      <c r="H651" s="79">
        <v>12714.00362</v>
      </c>
      <c r="I651" s="80">
        <v>0.93997</v>
      </c>
    </row>
    <row r="652" spans="1:9" ht="12.75">
      <c r="A652" s="45" t="s">
        <v>155</v>
      </c>
      <c r="B652" s="46">
        <v>231</v>
      </c>
      <c r="C652" s="47">
        <v>10</v>
      </c>
      <c r="D652" s="48">
        <v>6</v>
      </c>
      <c r="E652" s="49">
        <v>0</v>
      </c>
      <c r="F652" s="50">
        <v>0</v>
      </c>
      <c r="G652" s="51">
        <v>210</v>
      </c>
      <c r="H652" s="52">
        <v>208.97167000000002</v>
      </c>
      <c r="I652" s="53">
        <v>0.9951</v>
      </c>
    </row>
    <row r="653" spans="1:9" ht="12.75">
      <c r="A653" s="54" t="s">
        <v>36</v>
      </c>
      <c r="B653" s="55">
        <v>231</v>
      </c>
      <c r="C653" s="56">
        <v>10</v>
      </c>
      <c r="D653" s="57">
        <v>6</v>
      </c>
      <c r="E653" s="58">
        <v>7950000</v>
      </c>
      <c r="F653" s="59">
        <v>0</v>
      </c>
      <c r="G653" s="60">
        <v>210</v>
      </c>
      <c r="H653" s="61">
        <v>208.97167000000002</v>
      </c>
      <c r="I653" s="62">
        <v>0.9951</v>
      </c>
    </row>
    <row r="654" spans="1:9" ht="21.75">
      <c r="A654" s="63" t="s">
        <v>159</v>
      </c>
      <c r="B654" s="64">
        <v>231</v>
      </c>
      <c r="C654" s="65">
        <v>10</v>
      </c>
      <c r="D654" s="66">
        <v>6</v>
      </c>
      <c r="E654" s="67">
        <v>7951900</v>
      </c>
      <c r="F654" s="68">
        <v>0</v>
      </c>
      <c r="G654" s="69">
        <v>210</v>
      </c>
      <c r="H654" s="70">
        <v>208.97167000000002</v>
      </c>
      <c r="I654" s="71">
        <v>0.9951</v>
      </c>
    </row>
    <row r="655" spans="1:9" ht="12.75">
      <c r="A655" s="72" t="s">
        <v>69</v>
      </c>
      <c r="B655" s="73">
        <v>231</v>
      </c>
      <c r="C655" s="74">
        <v>10</v>
      </c>
      <c r="D655" s="75">
        <v>6</v>
      </c>
      <c r="E655" s="76">
        <v>7951900</v>
      </c>
      <c r="F655" s="77" t="s">
        <v>70</v>
      </c>
      <c r="G655" s="78">
        <v>210</v>
      </c>
      <c r="H655" s="79">
        <v>208.97167000000002</v>
      </c>
      <c r="I655" s="80">
        <v>0.9951</v>
      </c>
    </row>
    <row r="656" spans="1:9" ht="25.5">
      <c r="A656" s="81" t="s">
        <v>220</v>
      </c>
      <c r="B656" s="82">
        <v>241</v>
      </c>
      <c r="C656" s="83">
        <v>0</v>
      </c>
      <c r="D656" s="84">
        <v>0</v>
      </c>
      <c r="E656" s="85">
        <v>0</v>
      </c>
      <c r="F656" s="86">
        <v>0</v>
      </c>
      <c r="G656" s="87">
        <v>128721.28</v>
      </c>
      <c r="H656" s="88">
        <v>128518.10181000001</v>
      </c>
      <c r="I656" s="89">
        <v>0.99842</v>
      </c>
    </row>
    <row r="657" spans="1:9" ht="12.75">
      <c r="A657" s="36" t="s">
        <v>31</v>
      </c>
      <c r="B657" s="37">
        <v>241</v>
      </c>
      <c r="C657" s="38">
        <v>4</v>
      </c>
      <c r="D657" s="39">
        <v>0</v>
      </c>
      <c r="E657" s="40">
        <v>0</v>
      </c>
      <c r="F657" s="41">
        <v>0</v>
      </c>
      <c r="G657" s="42">
        <v>385.4</v>
      </c>
      <c r="H657" s="43">
        <v>384.55829</v>
      </c>
      <c r="I657" s="44">
        <v>0.99782</v>
      </c>
    </row>
    <row r="658" spans="1:9" ht="12.75">
      <c r="A658" s="45" t="s">
        <v>78</v>
      </c>
      <c r="B658" s="46">
        <v>241</v>
      </c>
      <c r="C658" s="47">
        <v>4</v>
      </c>
      <c r="D658" s="48">
        <v>10</v>
      </c>
      <c r="E658" s="49">
        <v>0</v>
      </c>
      <c r="F658" s="50">
        <v>0</v>
      </c>
      <c r="G658" s="51">
        <v>123</v>
      </c>
      <c r="H658" s="52">
        <v>122.233</v>
      </c>
      <c r="I658" s="53">
        <v>0.99376</v>
      </c>
    </row>
    <row r="659" spans="1:9" ht="12.75">
      <c r="A659" s="54" t="s">
        <v>36</v>
      </c>
      <c r="B659" s="55">
        <v>241</v>
      </c>
      <c r="C659" s="56">
        <v>4</v>
      </c>
      <c r="D659" s="57">
        <v>10</v>
      </c>
      <c r="E659" s="58">
        <v>7950000</v>
      </c>
      <c r="F659" s="59">
        <v>0</v>
      </c>
      <c r="G659" s="60">
        <v>123</v>
      </c>
      <c r="H659" s="61">
        <v>122.233</v>
      </c>
      <c r="I659" s="62">
        <v>0.99376</v>
      </c>
    </row>
    <row r="660" spans="1:9" ht="21.75">
      <c r="A660" s="63" t="s">
        <v>79</v>
      </c>
      <c r="B660" s="64">
        <v>241</v>
      </c>
      <c r="C660" s="65">
        <v>4</v>
      </c>
      <c r="D660" s="66">
        <v>10</v>
      </c>
      <c r="E660" s="67">
        <v>7950100</v>
      </c>
      <c r="F660" s="68">
        <v>0</v>
      </c>
      <c r="G660" s="69">
        <v>123</v>
      </c>
      <c r="H660" s="70">
        <v>122.233</v>
      </c>
      <c r="I660" s="71">
        <v>0.99376</v>
      </c>
    </row>
    <row r="661" spans="1:9" ht="22.5">
      <c r="A661" s="72" t="s">
        <v>20</v>
      </c>
      <c r="B661" s="73">
        <v>241</v>
      </c>
      <c r="C661" s="74">
        <v>4</v>
      </c>
      <c r="D661" s="75">
        <v>10</v>
      </c>
      <c r="E661" s="76">
        <v>7950100</v>
      </c>
      <c r="F661" s="77" t="s">
        <v>21</v>
      </c>
      <c r="G661" s="78">
        <v>93</v>
      </c>
      <c r="H661" s="79">
        <v>92.86</v>
      </c>
      <c r="I661" s="80">
        <v>0.99849</v>
      </c>
    </row>
    <row r="662" spans="1:9" ht="12.75">
      <c r="A662" s="72" t="s">
        <v>69</v>
      </c>
      <c r="B662" s="73">
        <v>241</v>
      </c>
      <c r="C662" s="74">
        <v>4</v>
      </c>
      <c r="D662" s="75">
        <v>10</v>
      </c>
      <c r="E662" s="76">
        <v>7950100</v>
      </c>
      <c r="F662" s="77" t="s">
        <v>70</v>
      </c>
      <c r="G662" s="78">
        <v>30</v>
      </c>
      <c r="H662" s="79">
        <v>29.373</v>
      </c>
      <c r="I662" s="80">
        <v>0.9791</v>
      </c>
    </row>
    <row r="663" spans="1:9" ht="12.75">
      <c r="A663" s="45" t="s">
        <v>32</v>
      </c>
      <c r="B663" s="46">
        <v>241</v>
      </c>
      <c r="C663" s="47">
        <v>4</v>
      </c>
      <c r="D663" s="48">
        <v>12</v>
      </c>
      <c r="E663" s="49">
        <v>0</v>
      </c>
      <c r="F663" s="50">
        <v>0</v>
      </c>
      <c r="G663" s="51">
        <v>262.4</v>
      </c>
      <c r="H663" s="52">
        <v>262.32529</v>
      </c>
      <c r="I663" s="53">
        <v>0.99972</v>
      </c>
    </row>
    <row r="664" spans="1:9" ht="24">
      <c r="A664" s="54" t="s">
        <v>29</v>
      </c>
      <c r="B664" s="55">
        <v>241</v>
      </c>
      <c r="C664" s="56">
        <v>4</v>
      </c>
      <c r="D664" s="57">
        <v>12</v>
      </c>
      <c r="E664" s="58">
        <v>920000</v>
      </c>
      <c r="F664" s="59">
        <v>0</v>
      </c>
      <c r="G664" s="60">
        <v>262.4</v>
      </c>
      <c r="H664" s="61">
        <v>262.32529</v>
      </c>
      <c r="I664" s="62">
        <v>0.99972</v>
      </c>
    </row>
    <row r="665" spans="1:9" ht="32.25">
      <c r="A665" s="63" t="s">
        <v>33</v>
      </c>
      <c r="B665" s="64">
        <v>241</v>
      </c>
      <c r="C665" s="65">
        <v>4</v>
      </c>
      <c r="D665" s="66">
        <v>12</v>
      </c>
      <c r="E665" s="67">
        <v>923400</v>
      </c>
      <c r="F665" s="68">
        <v>0</v>
      </c>
      <c r="G665" s="69">
        <v>262.4</v>
      </c>
      <c r="H665" s="70">
        <v>262.32529</v>
      </c>
      <c r="I665" s="71">
        <v>0.99972</v>
      </c>
    </row>
    <row r="666" spans="1:9" ht="12.75">
      <c r="A666" s="72" t="s">
        <v>200</v>
      </c>
      <c r="B666" s="73">
        <v>241</v>
      </c>
      <c r="C666" s="74">
        <v>4</v>
      </c>
      <c r="D666" s="75">
        <v>12</v>
      </c>
      <c r="E666" s="76">
        <v>923400</v>
      </c>
      <c r="F666" s="77" t="s">
        <v>201</v>
      </c>
      <c r="G666" s="78">
        <v>262.4</v>
      </c>
      <c r="H666" s="79">
        <v>262.32529</v>
      </c>
      <c r="I666" s="80">
        <v>0.99972</v>
      </c>
    </row>
    <row r="667" spans="1:9" ht="12.75">
      <c r="A667" s="36" t="s">
        <v>111</v>
      </c>
      <c r="B667" s="37">
        <v>241</v>
      </c>
      <c r="C667" s="38">
        <v>7</v>
      </c>
      <c r="D667" s="39">
        <v>0</v>
      </c>
      <c r="E667" s="40">
        <v>0</v>
      </c>
      <c r="F667" s="41">
        <v>0</v>
      </c>
      <c r="G667" s="42">
        <v>53565.5</v>
      </c>
      <c r="H667" s="43">
        <v>53551.053009999996</v>
      </c>
      <c r="I667" s="44">
        <v>0.99973</v>
      </c>
    </row>
    <row r="668" spans="1:9" ht="12.75">
      <c r="A668" s="45" t="s">
        <v>173</v>
      </c>
      <c r="B668" s="46">
        <v>241</v>
      </c>
      <c r="C668" s="47">
        <v>7</v>
      </c>
      <c r="D668" s="48">
        <v>2</v>
      </c>
      <c r="E668" s="49">
        <v>0</v>
      </c>
      <c r="F668" s="50">
        <v>0</v>
      </c>
      <c r="G668" s="51">
        <v>53173.5</v>
      </c>
      <c r="H668" s="52">
        <v>53171.22354</v>
      </c>
      <c r="I668" s="53">
        <v>0.99996</v>
      </c>
    </row>
    <row r="669" spans="1:9" ht="12.75">
      <c r="A669" s="54" t="s">
        <v>174</v>
      </c>
      <c r="B669" s="55">
        <v>241</v>
      </c>
      <c r="C669" s="56">
        <v>7</v>
      </c>
      <c r="D669" s="57">
        <v>2</v>
      </c>
      <c r="E669" s="58">
        <v>4230000</v>
      </c>
      <c r="F669" s="59">
        <v>0</v>
      </c>
      <c r="G669" s="60">
        <v>53173.5</v>
      </c>
      <c r="H669" s="61">
        <v>53171.22354</v>
      </c>
      <c r="I669" s="62">
        <v>0.99996</v>
      </c>
    </row>
    <row r="670" spans="1:9" ht="12.75">
      <c r="A670" s="63" t="s">
        <v>56</v>
      </c>
      <c r="B670" s="64">
        <v>241</v>
      </c>
      <c r="C670" s="65">
        <v>7</v>
      </c>
      <c r="D670" s="66">
        <v>2</v>
      </c>
      <c r="E670" s="67">
        <v>4239900</v>
      </c>
      <c r="F670" s="68">
        <v>0</v>
      </c>
      <c r="G670" s="69">
        <v>53173.5</v>
      </c>
      <c r="H670" s="70">
        <v>53171.22354</v>
      </c>
      <c r="I670" s="71">
        <v>0.99996</v>
      </c>
    </row>
    <row r="671" spans="1:9" ht="33.75">
      <c r="A671" s="72" t="s">
        <v>234</v>
      </c>
      <c r="B671" s="73">
        <v>241</v>
      </c>
      <c r="C671" s="74">
        <v>7</v>
      </c>
      <c r="D671" s="75">
        <v>2</v>
      </c>
      <c r="E671" s="76">
        <v>4239900</v>
      </c>
      <c r="F671" s="77" t="s">
        <v>172</v>
      </c>
      <c r="G671" s="78">
        <v>50211</v>
      </c>
      <c r="H671" s="79">
        <v>50209.89861</v>
      </c>
      <c r="I671" s="80">
        <v>0.99998</v>
      </c>
    </row>
    <row r="672" spans="1:9" ht="12.75">
      <c r="A672" s="72" t="s">
        <v>200</v>
      </c>
      <c r="B672" s="73">
        <v>241</v>
      </c>
      <c r="C672" s="74">
        <v>7</v>
      </c>
      <c r="D672" s="75">
        <v>2</v>
      </c>
      <c r="E672" s="76">
        <v>4239900</v>
      </c>
      <c r="F672" s="77" t="s">
        <v>201</v>
      </c>
      <c r="G672" s="78">
        <v>2962.5</v>
      </c>
      <c r="H672" s="79">
        <v>2961.3249299999998</v>
      </c>
      <c r="I672" s="80">
        <v>0.9996</v>
      </c>
    </row>
    <row r="673" spans="1:9" ht="12.75">
      <c r="A673" s="45" t="s">
        <v>211</v>
      </c>
      <c r="B673" s="46">
        <v>241</v>
      </c>
      <c r="C673" s="47">
        <v>7</v>
      </c>
      <c r="D673" s="48">
        <v>7</v>
      </c>
      <c r="E673" s="49">
        <v>0</v>
      </c>
      <c r="F673" s="50">
        <v>0</v>
      </c>
      <c r="G673" s="51">
        <v>392</v>
      </c>
      <c r="H673" s="52">
        <v>379.82946999999996</v>
      </c>
      <c r="I673" s="53">
        <v>0.96895</v>
      </c>
    </row>
    <row r="674" spans="1:9" ht="12.75">
      <c r="A674" s="54" t="s">
        <v>213</v>
      </c>
      <c r="B674" s="55">
        <v>241</v>
      </c>
      <c r="C674" s="56">
        <v>7</v>
      </c>
      <c r="D674" s="57">
        <v>7</v>
      </c>
      <c r="E674" s="58">
        <v>4320000</v>
      </c>
      <c r="F674" s="59">
        <v>0</v>
      </c>
      <c r="G674" s="60">
        <v>170</v>
      </c>
      <c r="H674" s="61">
        <v>163.081</v>
      </c>
      <c r="I674" s="62">
        <v>0.9593</v>
      </c>
    </row>
    <row r="675" spans="1:9" ht="12.75">
      <c r="A675" s="63" t="s">
        <v>214</v>
      </c>
      <c r="B675" s="64">
        <v>241</v>
      </c>
      <c r="C675" s="65">
        <v>7</v>
      </c>
      <c r="D675" s="66">
        <v>7</v>
      </c>
      <c r="E675" s="67">
        <v>4320200</v>
      </c>
      <c r="F675" s="68">
        <v>0</v>
      </c>
      <c r="G675" s="69">
        <v>170</v>
      </c>
      <c r="H675" s="70">
        <v>163.081</v>
      </c>
      <c r="I675" s="71">
        <v>0.9593</v>
      </c>
    </row>
    <row r="676" spans="1:9" ht="12.75">
      <c r="A676" s="72" t="s">
        <v>200</v>
      </c>
      <c r="B676" s="73">
        <v>241</v>
      </c>
      <c r="C676" s="74">
        <v>7</v>
      </c>
      <c r="D676" s="75">
        <v>7</v>
      </c>
      <c r="E676" s="76">
        <v>4320200</v>
      </c>
      <c r="F676" s="77" t="s">
        <v>201</v>
      </c>
      <c r="G676" s="78">
        <v>170</v>
      </c>
      <c r="H676" s="79">
        <v>163.081</v>
      </c>
      <c r="I676" s="80">
        <v>0.9593</v>
      </c>
    </row>
    <row r="677" spans="1:9" ht="12.75">
      <c r="A677" s="54" t="s">
        <v>36</v>
      </c>
      <c r="B677" s="55">
        <v>241</v>
      </c>
      <c r="C677" s="56">
        <v>7</v>
      </c>
      <c r="D677" s="57">
        <v>7</v>
      </c>
      <c r="E677" s="58">
        <v>7950000</v>
      </c>
      <c r="F677" s="59">
        <v>0</v>
      </c>
      <c r="G677" s="60">
        <v>222</v>
      </c>
      <c r="H677" s="61">
        <v>216.74847</v>
      </c>
      <c r="I677" s="62">
        <v>0.97634</v>
      </c>
    </row>
    <row r="678" spans="1:9" ht="32.25">
      <c r="A678" s="63" t="s">
        <v>216</v>
      </c>
      <c r="B678" s="64">
        <v>241</v>
      </c>
      <c r="C678" s="65">
        <v>7</v>
      </c>
      <c r="D678" s="66">
        <v>7</v>
      </c>
      <c r="E678" s="67">
        <v>7952100</v>
      </c>
      <c r="F678" s="68">
        <v>0</v>
      </c>
      <c r="G678" s="69">
        <v>222</v>
      </c>
      <c r="H678" s="70">
        <v>216.74847</v>
      </c>
      <c r="I678" s="71">
        <v>0.97634</v>
      </c>
    </row>
    <row r="679" spans="1:9" ht="22.5">
      <c r="A679" s="72" t="s">
        <v>22</v>
      </c>
      <c r="B679" s="73">
        <v>241</v>
      </c>
      <c r="C679" s="74">
        <v>7</v>
      </c>
      <c r="D679" s="75">
        <v>7</v>
      </c>
      <c r="E679" s="76">
        <v>7952100</v>
      </c>
      <c r="F679" s="77" t="s">
        <v>23</v>
      </c>
      <c r="G679" s="78">
        <v>72</v>
      </c>
      <c r="H679" s="79">
        <v>71.999</v>
      </c>
      <c r="I679" s="80">
        <v>0.99999</v>
      </c>
    </row>
    <row r="680" spans="1:9" ht="12.75">
      <c r="A680" s="72" t="s">
        <v>200</v>
      </c>
      <c r="B680" s="73">
        <v>241</v>
      </c>
      <c r="C680" s="74">
        <v>7</v>
      </c>
      <c r="D680" s="75">
        <v>7</v>
      </c>
      <c r="E680" s="76">
        <v>7952100</v>
      </c>
      <c r="F680" s="77" t="s">
        <v>201</v>
      </c>
      <c r="G680" s="78">
        <v>150</v>
      </c>
      <c r="H680" s="79">
        <v>144.74947</v>
      </c>
      <c r="I680" s="80">
        <v>0.965</v>
      </c>
    </row>
    <row r="681" spans="1:9" ht="12.75">
      <c r="A681" s="36" t="s">
        <v>115</v>
      </c>
      <c r="B681" s="37">
        <v>241</v>
      </c>
      <c r="C681" s="38">
        <v>8</v>
      </c>
      <c r="D681" s="39">
        <v>0</v>
      </c>
      <c r="E681" s="40">
        <v>0</v>
      </c>
      <c r="F681" s="41">
        <v>0</v>
      </c>
      <c r="G681" s="42">
        <v>73223.38</v>
      </c>
      <c r="H681" s="43">
        <v>73085.51258000001</v>
      </c>
      <c r="I681" s="44">
        <v>0.99812</v>
      </c>
    </row>
    <row r="682" spans="1:9" ht="12.75">
      <c r="A682" s="45" t="s">
        <v>221</v>
      </c>
      <c r="B682" s="46">
        <v>241</v>
      </c>
      <c r="C682" s="47">
        <v>8</v>
      </c>
      <c r="D682" s="48">
        <v>1</v>
      </c>
      <c r="E682" s="49">
        <v>0</v>
      </c>
      <c r="F682" s="50">
        <v>0</v>
      </c>
      <c r="G682" s="51">
        <v>67713.2</v>
      </c>
      <c r="H682" s="52">
        <v>67601.31181</v>
      </c>
      <c r="I682" s="53">
        <v>0.99835</v>
      </c>
    </row>
    <row r="683" spans="1:9" ht="24">
      <c r="A683" s="54" t="s">
        <v>222</v>
      </c>
      <c r="B683" s="55">
        <v>241</v>
      </c>
      <c r="C683" s="56">
        <v>8</v>
      </c>
      <c r="D683" s="57">
        <v>1</v>
      </c>
      <c r="E683" s="58">
        <v>4400000</v>
      </c>
      <c r="F683" s="59">
        <v>0</v>
      </c>
      <c r="G683" s="60">
        <v>39628.8</v>
      </c>
      <c r="H683" s="61">
        <v>39606.50981999999</v>
      </c>
      <c r="I683" s="62">
        <v>0.99944</v>
      </c>
    </row>
    <row r="684" spans="1:9" ht="21.75">
      <c r="A684" s="63" t="s">
        <v>223</v>
      </c>
      <c r="B684" s="64">
        <v>241</v>
      </c>
      <c r="C684" s="65">
        <v>8</v>
      </c>
      <c r="D684" s="66">
        <v>1</v>
      </c>
      <c r="E684" s="67">
        <v>4400200</v>
      </c>
      <c r="F684" s="68">
        <v>0</v>
      </c>
      <c r="G684" s="69">
        <v>100.7</v>
      </c>
      <c r="H684" s="70">
        <v>100.7</v>
      </c>
      <c r="I684" s="71">
        <v>1</v>
      </c>
    </row>
    <row r="685" spans="1:9" ht="12.75">
      <c r="A685" s="72" t="s">
        <v>69</v>
      </c>
      <c r="B685" s="73">
        <v>241</v>
      </c>
      <c r="C685" s="74">
        <v>8</v>
      </c>
      <c r="D685" s="75">
        <v>1</v>
      </c>
      <c r="E685" s="76">
        <v>4400200</v>
      </c>
      <c r="F685" s="77" t="s">
        <v>70</v>
      </c>
      <c r="G685" s="78">
        <v>100.7</v>
      </c>
      <c r="H685" s="79">
        <v>100.7</v>
      </c>
      <c r="I685" s="80">
        <v>1</v>
      </c>
    </row>
    <row r="686" spans="1:9" ht="12.75">
      <c r="A686" s="63" t="s">
        <v>56</v>
      </c>
      <c r="B686" s="64">
        <v>241</v>
      </c>
      <c r="C686" s="65">
        <v>8</v>
      </c>
      <c r="D686" s="66">
        <v>1</v>
      </c>
      <c r="E686" s="67">
        <v>4409900</v>
      </c>
      <c r="F686" s="68">
        <v>0</v>
      </c>
      <c r="G686" s="69">
        <v>39528.1</v>
      </c>
      <c r="H686" s="70">
        <v>39505.809819999995</v>
      </c>
      <c r="I686" s="71">
        <v>0.99944</v>
      </c>
    </row>
    <row r="687" spans="1:9" ht="33.75">
      <c r="A687" s="72" t="s">
        <v>234</v>
      </c>
      <c r="B687" s="73">
        <v>241</v>
      </c>
      <c r="C687" s="74">
        <v>8</v>
      </c>
      <c r="D687" s="75">
        <v>1</v>
      </c>
      <c r="E687" s="76">
        <v>4409900</v>
      </c>
      <c r="F687" s="77" t="s">
        <v>172</v>
      </c>
      <c r="G687" s="78">
        <v>36878</v>
      </c>
      <c r="H687" s="79">
        <v>36856.15170999999</v>
      </c>
      <c r="I687" s="80">
        <v>0.99941</v>
      </c>
    </row>
    <row r="688" spans="1:9" ht="12.75">
      <c r="A688" s="72" t="s">
        <v>200</v>
      </c>
      <c r="B688" s="73">
        <v>241</v>
      </c>
      <c r="C688" s="74">
        <v>8</v>
      </c>
      <c r="D688" s="75">
        <v>1</v>
      </c>
      <c r="E688" s="76">
        <v>4409900</v>
      </c>
      <c r="F688" s="77" t="s">
        <v>201</v>
      </c>
      <c r="G688" s="78">
        <v>2650.1</v>
      </c>
      <c r="H688" s="79">
        <v>2649.65811</v>
      </c>
      <c r="I688" s="80">
        <v>0.99983</v>
      </c>
    </row>
    <row r="689" spans="1:9" ht="12.75">
      <c r="A689" s="54" t="s">
        <v>224</v>
      </c>
      <c r="B689" s="55">
        <v>241</v>
      </c>
      <c r="C689" s="56">
        <v>8</v>
      </c>
      <c r="D689" s="57">
        <v>1</v>
      </c>
      <c r="E689" s="58">
        <v>4410000</v>
      </c>
      <c r="F689" s="59">
        <v>0</v>
      </c>
      <c r="G689" s="60">
        <v>5757.2</v>
      </c>
      <c r="H689" s="61">
        <v>5707.149</v>
      </c>
      <c r="I689" s="62">
        <v>0.99131</v>
      </c>
    </row>
    <row r="690" spans="1:9" ht="12.75">
      <c r="A690" s="63" t="s">
        <v>56</v>
      </c>
      <c r="B690" s="64">
        <v>241</v>
      </c>
      <c r="C690" s="65">
        <v>8</v>
      </c>
      <c r="D690" s="66">
        <v>1</v>
      </c>
      <c r="E690" s="67">
        <v>4419900</v>
      </c>
      <c r="F690" s="68">
        <v>0</v>
      </c>
      <c r="G690" s="69">
        <v>5757.2</v>
      </c>
      <c r="H690" s="70">
        <v>5707.149</v>
      </c>
      <c r="I690" s="71">
        <v>0.99131</v>
      </c>
    </row>
    <row r="691" spans="1:9" ht="33.75">
      <c r="A691" s="72" t="s">
        <v>235</v>
      </c>
      <c r="B691" s="73">
        <v>241</v>
      </c>
      <c r="C691" s="74">
        <v>8</v>
      </c>
      <c r="D691" s="75">
        <v>1</v>
      </c>
      <c r="E691" s="76">
        <v>4419900</v>
      </c>
      <c r="F691" s="77" t="s">
        <v>120</v>
      </c>
      <c r="G691" s="78">
        <v>5460</v>
      </c>
      <c r="H691" s="79">
        <v>5410.026</v>
      </c>
      <c r="I691" s="80">
        <v>0.99085</v>
      </c>
    </row>
    <row r="692" spans="1:9" ht="12.75">
      <c r="A692" s="72" t="s">
        <v>69</v>
      </c>
      <c r="B692" s="73">
        <v>241</v>
      </c>
      <c r="C692" s="74">
        <v>8</v>
      </c>
      <c r="D692" s="75">
        <v>1</v>
      </c>
      <c r="E692" s="76">
        <v>4419900</v>
      </c>
      <c r="F692" s="77" t="s">
        <v>70</v>
      </c>
      <c r="G692" s="78">
        <v>297.2</v>
      </c>
      <c r="H692" s="79">
        <v>297.123</v>
      </c>
      <c r="I692" s="80">
        <v>0.99974</v>
      </c>
    </row>
    <row r="693" spans="1:9" ht="12.75">
      <c r="A693" s="54" t="s">
        <v>225</v>
      </c>
      <c r="B693" s="55">
        <v>241</v>
      </c>
      <c r="C693" s="56">
        <v>8</v>
      </c>
      <c r="D693" s="57">
        <v>1</v>
      </c>
      <c r="E693" s="58">
        <v>4420000</v>
      </c>
      <c r="F693" s="59">
        <v>0</v>
      </c>
      <c r="G693" s="60">
        <v>19014.4</v>
      </c>
      <c r="H693" s="61">
        <v>18977.33937</v>
      </c>
      <c r="I693" s="62">
        <v>0.99805</v>
      </c>
    </row>
    <row r="694" spans="1:9" ht="12.75">
      <c r="A694" s="63" t="s">
        <v>56</v>
      </c>
      <c r="B694" s="64">
        <v>241</v>
      </c>
      <c r="C694" s="65">
        <v>8</v>
      </c>
      <c r="D694" s="66">
        <v>1</v>
      </c>
      <c r="E694" s="67">
        <v>4429900</v>
      </c>
      <c r="F694" s="68">
        <v>0</v>
      </c>
      <c r="G694" s="69">
        <v>19014.4</v>
      </c>
      <c r="H694" s="70">
        <v>18977.33937</v>
      </c>
      <c r="I694" s="71">
        <v>0.99805</v>
      </c>
    </row>
    <row r="695" spans="1:9" ht="33.75">
      <c r="A695" s="72" t="s">
        <v>235</v>
      </c>
      <c r="B695" s="73">
        <v>241</v>
      </c>
      <c r="C695" s="74">
        <v>8</v>
      </c>
      <c r="D695" s="75">
        <v>1</v>
      </c>
      <c r="E695" s="76">
        <v>4429900</v>
      </c>
      <c r="F695" s="77" t="s">
        <v>120</v>
      </c>
      <c r="G695" s="78">
        <v>17407</v>
      </c>
      <c r="H695" s="79">
        <v>17370.01191</v>
      </c>
      <c r="I695" s="80">
        <v>0.99788</v>
      </c>
    </row>
    <row r="696" spans="1:9" ht="12.75">
      <c r="A696" s="72" t="s">
        <v>69</v>
      </c>
      <c r="B696" s="73">
        <v>241</v>
      </c>
      <c r="C696" s="74">
        <v>8</v>
      </c>
      <c r="D696" s="75">
        <v>1</v>
      </c>
      <c r="E696" s="76">
        <v>4429900</v>
      </c>
      <c r="F696" s="77" t="s">
        <v>70</v>
      </c>
      <c r="G696" s="78">
        <v>1607.4</v>
      </c>
      <c r="H696" s="79">
        <v>1607.32746</v>
      </c>
      <c r="I696" s="80">
        <v>0.99995</v>
      </c>
    </row>
    <row r="697" spans="1:9" ht="12.75">
      <c r="A697" s="54" t="s">
        <v>34</v>
      </c>
      <c r="B697" s="55">
        <v>241</v>
      </c>
      <c r="C697" s="56">
        <v>8</v>
      </c>
      <c r="D697" s="57">
        <v>1</v>
      </c>
      <c r="E697" s="58">
        <v>5220000</v>
      </c>
      <c r="F697" s="59">
        <v>0</v>
      </c>
      <c r="G697" s="60">
        <v>1825.8</v>
      </c>
      <c r="H697" s="61">
        <v>1824.25062</v>
      </c>
      <c r="I697" s="62">
        <v>0.99915</v>
      </c>
    </row>
    <row r="698" spans="1:9" ht="21.75">
      <c r="A698" s="63" t="s">
        <v>226</v>
      </c>
      <c r="B698" s="64">
        <v>241</v>
      </c>
      <c r="C698" s="65">
        <v>8</v>
      </c>
      <c r="D698" s="66">
        <v>1</v>
      </c>
      <c r="E698" s="67">
        <v>5222806</v>
      </c>
      <c r="F698" s="68">
        <v>0</v>
      </c>
      <c r="G698" s="69">
        <v>1580.1</v>
      </c>
      <c r="H698" s="70">
        <v>1578.55078</v>
      </c>
      <c r="I698" s="71">
        <v>0.99902</v>
      </c>
    </row>
    <row r="699" spans="1:9" ht="12.75">
      <c r="A699" s="72" t="s">
        <v>69</v>
      </c>
      <c r="B699" s="73">
        <v>241</v>
      </c>
      <c r="C699" s="74">
        <v>8</v>
      </c>
      <c r="D699" s="75">
        <v>1</v>
      </c>
      <c r="E699" s="76">
        <v>5222806</v>
      </c>
      <c r="F699" s="77" t="s">
        <v>70</v>
      </c>
      <c r="G699" s="78">
        <v>1580.1</v>
      </c>
      <c r="H699" s="79">
        <v>1578.55078</v>
      </c>
      <c r="I699" s="80">
        <v>0.99902</v>
      </c>
    </row>
    <row r="700" spans="1:9" ht="21.75">
      <c r="A700" s="63" t="s">
        <v>227</v>
      </c>
      <c r="B700" s="64">
        <v>241</v>
      </c>
      <c r="C700" s="65">
        <v>8</v>
      </c>
      <c r="D700" s="66">
        <v>1</v>
      </c>
      <c r="E700" s="67">
        <v>5222807</v>
      </c>
      <c r="F700" s="68">
        <v>0</v>
      </c>
      <c r="G700" s="69">
        <v>245.7</v>
      </c>
      <c r="H700" s="70">
        <v>245.69984</v>
      </c>
      <c r="I700" s="71">
        <v>1</v>
      </c>
    </row>
    <row r="701" spans="1:9" ht="12.75">
      <c r="A701" s="72" t="s">
        <v>69</v>
      </c>
      <c r="B701" s="73">
        <v>241</v>
      </c>
      <c r="C701" s="74">
        <v>8</v>
      </c>
      <c r="D701" s="75">
        <v>1</v>
      </c>
      <c r="E701" s="76">
        <v>5222807</v>
      </c>
      <c r="F701" s="77" t="s">
        <v>70</v>
      </c>
      <c r="G701" s="78">
        <v>245.7</v>
      </c>
      <c r="H701" s="79">
        <v>245.69984</v>
      </c>
      <c r="I701" s="80">
        <v>1</v>
      </c>
    </row>
    <row r="702" spans="1:9" ht="12.75">
      <c r="A702" s="54" t="s">
        <v>36</v>
      </c>
      <c r="B702" s="55">
        <v>241</v>
      </c>
      <c r="C702" s="56">
        <v>8</v>
      </c>
      <c r="D702" s="57">
        <v>1</v>
      </c>
      <c r="E702" s="58">
        <v>7950000</v>
      </c>
      <c r="F702" s="59">
        <v>0</v>
      </c>
      <c r="G702" s="60">
        <v>1487</v>
      </c>
      <c r="H702" s="61">
        <v>1486.063</v>
      </c>
      <c r="I702" s="62">
        <v>0.99937</v>
      </c>
    </row>
    <row r="703" spans="1:9" ht="21.75">
      <c r="A703" s="63" t="s">
        <v>228</v>
      </c>
      <c r="B703" s="64">
        <v>241</v>
      </c>
      <c r="C703" s="65">
        <v>8</v>
      </c>
      <c r="D703" s="66">
        <v>1</v>
      </c>
      <c r="E703" s="67">
        <v>7951300</v>
      </c>
      <c r="F703" s="68">
        <v>0</v>
      </c>
      <c r="G703" s="69">
        <v>1487</v>
      </c>
      <c r="H703" s="70">
        <v>1486.063</v>
      </c>
      <c r="I703" s="71">
        <v>0.99937</v>
      </c>
    </row>
    <row r="704" spans="1:9" ht="12.75">
      <c r="A704" s="72" t="s">
        <v>200</v>
      </c>
      <c r="B704" s="73">
        <v>241</v>
      </c>
      <c r="C704" s="74">
        <v>8</v>
      </c>
      <c r="D704" s="75">
        <v>1</v>
      </c>
      <c r="E704" s="76">
        <v>7951300</v>
      </c>
      <c r="F704" s="77" t="s">
        <v>201</v>
      </c>
      <c r="G704" s="78">
        <v>1487</v>
      </c>
      <c r="H704" s="79">
        <v>1486.063</v>
      </c>
      <c r="I704" s="80">
        <v>0.99937</v>
      </c>
    </row>
    <row r="705" spans="1:9" ht="12.75">
      <c r="A705" s="45" t="s">
        <v>116</v>
      </c>
      <c r="B705" s="46">
        <v>241</v>
      </c>
      <c r="C705" s="47">
        <v>8</v>
      </c>
      <c r="D705" s="48">
        <v>4</v>
      </c>
      <c r="E705" s="49">
        <v>0</v>
      </c>
      <c r="F705" s="50">
        <v>0</v>
      </c>
      <c r="G705" s="51">
        <v>5510.18</v>
      </c>
      <c r="H705" s="52">
        <v>5484.2007699999995</v>
      </c>
      <c r="I705" s="53">
        <v>0.99529</v>
      </c>
    </row>
    <row r="706" spans="1:9" ht="12.75">
      <c r="A706" s="54" t="s">
        <v>36</v>
      </c>
      <c r="B706" s="55">
        <v>241</v>
      </c>
      <c r="C706" s="56">
        <v>8</v>
      </c>
      <c r="D706" s="57">
        <v>4</v>
      </c>
      <c r="E706" s="58">
        <v>7950000</v>
      </c>
      <c r="F706" s="59">
        <v>0</v>
      </c>
      <c r="G706" s="60">
        <v>5510.18</v>
      </c>
      <c r="H706" s="61">
        <v>5484.2007699999995</v>
      </c>
      <c r="I706" s="62">
        <v>0.99529</v>
      </c>
    </row>
    <row r="707" spans="1:9" ht="21.75">
      <c r="A707" s="63" t="s">
        <v>228</v>
      </c>
      <c r="B707" s="64">
        <v>241</v>
      </c>
      <c r="C707" s="65">
        <v>8</v>
      </c>
      <c r="D707" s="66">
        <v>4</v>
      </c>
      <c r="E707" s="67">
        <v>7951300</v>
      </c>
      <c r="F707" s="68">
        <v>0</v>
      </c>
      <c r="G707" s="69">
        <v>5250.18</v>
      </c>
      <c r="H707" s="70">
        <v>5224.20177</v>
      </c>
      <c r="I707" s="71">
        <v>0.99505</v>
      </c>
    </row>
    <row r="708" spans="1:9" ht="12.75">
      <c r="A708" s="72" t="s">
        <v>69</v>
      </c>
      <c r="B708" s="73">
        <v>241</v>
      </c>
      <c r="C708" s="74">
        <v>8</v>
      </c>
      <c r="D708" s="75">
        <v>4</v>
      </c>
      <c r="E708" s="76">
        <v>7951300</v>
      </c>
      <c r="F708" s="77" t="s">
        <v>70</v>
      </c>
      <c r="G708" s="78">
        <v>501.9</v>
      </c>
      <c r="H708" s="79">
        <v>501.61708000000004</v>
      </c>
      <c r="I708" s="80">
        <v>0.99944</v>
      </c>
    </row>
    <row r="709" spans="1:9" ht="12.75">
      <c r="A709" s="72" t="s">
        <v>200</v>
      </c>
      <c r="B709" s="73">
        <v>241</v>
      </c>
      <c r="C709" s="74">
        <v>8</v>
      </c>
      <c r="D709" s="75">
        <v>4</v>
      </c>
      <c r="E709" s="76">
        <v>7951300</v>
      </c>
      <c r="F709" s="77" t="s">
        <v>201</v>
      </c>
      <c r="G709" s="78">
        <v>4748.28</v>
      </c>
      <c r="H709" s="79">
        <v>4722.58469</v>
      </c>
      <c r="I709" s="80">
        <v>0.99459</v>
      </c>
    </row>
    <row r="710" spans="1:9" ht="32.25">
      <c r="A710" s="63" t="s">
        <v>169</v>
      </c>
      <c r="B710" s="64">
        <v>241</v>
      </c>
      <c r="C710" s="65">
        <v>8</v>
      </c>
      <c r="D710" s="66">
        <v>4</v>
      </c>
      <c r="E710" s="67">
        <v>7952600</v>
      </c>
      <c r="F710" s="68">
        <v>0</v>
      </c>
      <c r="G710" s="69">
        <v>260</v>
      </c>
      <c r="H710" s="70">
        <v>259.999</v>
      </c>
      <c r="I710" s="71">
        <v>1</v>
      </c>
    </row>
    <row r="711" spans="1:9" ht="12.75">
      <c r="A711" s="72" t="s">
        <v>200</v>
      </c>
      <c r="B711" s="73">
        <v>241</v>
      </c>
      <c r="C711" s="74">
        <v>8</v>
      </c>
      <c r="D711" s="75">
        <v>4</v>
      </c>
      <c r="E711" s="76">
        <v>7952600</v>
      </c>
      <c r="F711" s="77" t="s">
        <v>201</v>
      </c>
      <c r="G711" s="78">
        <v>260</v>
      </c>
      <c r="H711" s="79">
        <v>259.999</v>
      </c>
      <c r="I711" s="80">
        <v>1</v>
      </c>
    </row>
    <row r="712" spans="1:9" ht="12.75">
      <c r="A712" s="36" t="s">
        <v>136</v>
      </c>
      <c r="B712" s="37">
        <v>241</v>
      </c>
      <c r="C712" s="38">
        <v>10</v>
      </c>
      <c r="D712" s="39">
        <v>0</v>
      </c>
      <c r="E712" s="40">
        <v>0</v>
      </c>
      <c r="F712" s="41">
        <v>0</v>
      </c>
      <c r="G712" s="42">
        <v>1547</v>
      </c>
      <c r="H712" s="43">
        <v>1496.97793</v>
      </c>
      <c r="I712" s="44">
        <v>0.96767</v>
      </c>
    </row>
    <row r="713" spans="1:9" ht="12.75">
      <c r="A713" s="45" t="s">
        <v>155</v>
      </c>
      <c r="B713" s="46">
        <v>241</v>
      </c>
      <c r="C713" s="47">
        <v>10</v>
      </c>
      <c r="D713" s="48">
        <v>6</v>
      </c>
      <c r="E713" s="49">
        <v>0</v>
      </c>
      <c r="F713" s="50">
        <v>0</v>
      </c>
      <c r="G713" s="51">
        <v>1547</v>
      </c>
      <c r="H713" s="52">
        <v>1496.97793</v>
      </c>
      <c r="I713" s="53">
        <v>0.96767</v>
      </c>
    </row>
    <row r="714" spans="1:9" ht="12.75">
      <c r="A714" s="54" t="s">
        <v>36</v>
      </c>
      <c r="B714" s="55">
        <v>241</v>
      </c>
      <c r="C714" s="56">
        <v>10</v>
      </c>
      <c r="D714" s="57">
        <v>6</v>
      </c>
      <c r="E714" s="58">
        <v>7950000</v>
      </c>
      <c r="F714" s="59">
        <v>0</v>
      </c>
      <c r="G714" s="60">
        <v>1547</v>
      </c>
      <c r="H714" s="61">
        <v>1496.97793</v>
      </c>
      <c r="I714" s="62">
        <v>0.96767</v>
      </c>
    </row>
    <row r="715" spans="1:9" ht="24" customHeight="1">
      <c r="A715" s="63" t="s">
        <v>156</v>
      </c>
      <c r="B715" s="64">
        <v>241</v>
      </c>
      <c r="C715" s="65">
        <v>10</v>
      </c>
      <c r="D715" s="66">
        <v>6</v>
      </c>
      <c r="E715" s="67">
        <v>7951600</v>
      </c>
      <c r="F715" s="68">
        <v>0</v>
      </c>
      <c r="G715" s="69">
        <v>1000</v>
      </c>
      <c r="H715" s="70">
        <v>1000</v>
      </c>
      <c r="I715" s="71">
        <v>1</v>
      </c>
    </row>
    <row r="716" spans="1:9" ht="12.75">
      <c r="A716" s="72" t="s">
        <v>157</v>
      </c>
      <c r="B716" s="73">
        <v>241</v>
      </c>
      <c r="C716" s="74">
        <v>10</v>
      </c>
      <c r="D716" s="75">
        <v>6</v>
      </c>
      <c r="E716" s="76">
        <v>7951600</v>
      </c>
      <c r="F716" s="77" t="s">
        <v>158</v>
      </c>
      <c r="G716" s="78">
        <v>600</v>
      </c>
      <c r="H716" s="79">
        <v>600</v>
      </c>
      <c r="I716" s="80">
        <v>1</v>
      </c>
    </row>
    <row r="717" spans="1:9" ht="12.75">
      <c r="A717" s="72" t="s">
        <v>200</v>
      </c>
      <c r="B717" s="73">
        <v>241</v>
      </c>
      <c r="C717" s="74">
        <v>10</v>
      </c>
      <c r="D717" s="75">
        <v>6</v>
      </c>
      <c r="E717" s="76">
        <v>7951600</v>
      </c>
      <c r="F717" s="77" t="s">
        <v>201</v>
      </c>
      <c r="G717" s="78">
        <v>400</v>
      </c>
      <c r="H717" s="79">
        <v>400</v>
      </c>
      <c r="I717" s="80">
        <v>1</v>
      </c>
    </row>
    <row r="718" spans="1:9" ht="21.75">
      <c r="A718" s="63" t="s">
        <v>159</v>
      </c>
      <c r="B718" s="64">
        <v>241</v>
      </c>
      <c r="C718" s="65">
        <v>10</v>
      </c>
      <c r="D718" s="66">
        <v>6</v>
      </c>
      <c r="E718" s="67">
        <v>7951900</v>
      </c>
      <c r="F718" s="68">
        <v>0</v>
      </c>
      <c r="G718" s="69">
        <v>547</v>
      </c>
      <c r="H718" s="70">
        <v>496.97793</v>
      </c>
      <c r="I718" s="71">
        <v>0.90855</v>
      </c>
    </row>
    <row r="719" spans="1:9" ht="22.5">
      <c r="A719" s="72" t="s">
        <v>22</v>
      </c>
      <c r="B719" s="73">
        <v>241</v>
      </c>
      <c r="C719" s="74">
        <v>10</v>
      </c>
      <c r="D719" s="75">
        <v>6</v>
      </c>
      <c r="E719" s="76">
        <v>7951900</v>
      </c>
      <c r="F719" s="77" t="s">
        <v>23</v>
      </c>
      <c r="G719" s="78">
        <v>45</v>
      </c>
      <c r="H719" s="79">
        <v>0</v>
      </c>
      <c r="I719" s="80">
        <v>0</v>
      </c>
    </row>
    <row r="720" spans="1:9" ht="12.75">
      <c r="A720" s="72" t="s">
        <v>69</v>
      </c>
      <c r="B720" s="73">
        <v>241</v>
      </c>
      <c r="C720" s="74">
        <v>10</v>
      </c>
      <c r="D720" s="75">
        <v>6</v>
      </c>
      <c r="E720" s="76">
        <v>7951900</v>
      </c>
      <c r="F720" s="77" t="s">
        <v>70</v>
      </c>
      <c r="G720" s="78">
        <v>271</v>
      </c>
      <c r="H720" s="79">
        <v>265.97793</v>
      </c>
      <c r="I720" s="80">
        <v>0.98147</v>
      </c>
    </row>
    <row r="721" spans="1:9" ht="12.75">
      <c r="A721" s="72" t="s">
        <v>200</v>
      </c>
      <c r="B721" s="73">
        <v>241</v>
      </c>
      <c r="C721" s="74">
        <v>10</v>
      </c>
      <c r="D721" s="75">
        <v>6</v>
      </c>
      <c r="E721" s="76">
        <v>7951900</v>
      </c>
      <c r="F721" s="77" t="s">
        <v>201</v>
      </c>
      <c r="G721" s="78">
        <v>231</v>
      </c>
      <c r="H721" s="79">
        <v>231</v>
      </c>
      <c r="I721" s="80">
        <v>1</v>
      </c>
    </row>
    <row r="722" spans="1:9" ht="25.5">
      <c r="A722" s="81" t="s">
        <v>229</v>
      </c>
      <c r="B722" s="82">
        <v>271</v>
      </c>
      <c r="C722" s="83">
        <v>0</v>
      </c>
      <c r="D722" s="84">
        <v>0</v>
      </c>
      <c r="E722" s="85">
        <v>0</v>
      </c>
      <c r="F722" s="86">
        <v>0</v>
      </c>
      <c r="G722" s="87">
        <v>158792.7505</v>
      </c>
      <c r="H722" s="88">
        <v>157454.73602999997</v>
      </c>
      <c r="I722" s="89">
        <v>0.99157</v>
      </c>
    </row>
    <row r="723" spans="1:9" ht="12.75">
      <c r="A723" s="36" t="s">
        <v>31</v>
      </c>
      <c r="B723" s="37">
        <v>271</v>
      </c>
      <c r="C723" s="38">
        <v>4</v>
      </c>
      <c r="D723" s="39">
        <v>0</v>
      </c>
      <c r="E723" s="40">
        <v>0</v>
      </c>
      <c r="F723" s="41">
        <v>0</v>
      </c>
      <c r="G723" s="42">
        <v>343.7</v>
      </c>
      <c r="H723" s="43">
        <v>341.51609</v>
      </c>
      <c r="I723" s="44">
        <v>0.99365</v>
      </c>
    </row>
    <row r="724" spans="1:9" ht="12.75">
      <c r="A724" s="45" t="s">
        <v>32</v>
      </c>
      <c r="B724" s="46">
        <v>271</v>
      </c>
      <c r="C724" s="47">
        <v>4</v>
      </c>
      <c r="D724" s="48">
        <v>12</v>
      </c>
      <c r="E724" s="49">
        <v>0</v>
      </c>
      <c r="F724" s="50">
        <v>0</v>
      </c>
      <c r="G724" s="51">
        <v>343.7</v>
      </c>
      <c r="H724" s="52">
        <v>341.51609</v>
      </c>
      <c r="I724" s="53">
        <v>0.99365</v>
      </c>
    </row>
    <row r="725" spans="1:9" ht="24">
      <c r="A725" s="54" t="s">
        <v>29</v>
      </c>
      <c r="B725" s="55">
        <v>271</v>
      </c>
      <c r="C725" s="56">
        <v>4</v>
      </c>
      <c r="D725" s="57">
        <v>12</v>
      </c>
      <c r="E725" s="58">
        <v>920000</v>
      </c>
      <c r="F725" s="59">
        <v>0</v>
      </c>
      <c r="G725" s="60">
        <v>343.7</v>
      </c>
      <c r="H725" s="61">
        <v>341.51609</v>
      </c>
      <c r="I725" s="62">
        <v>0.99365</v>
      </c>
    </row>
    <row r="726" spans="1:9" ht="32.25">
      <c r="A726" s="63" t="s">
        <v>33</v>
      </c>
      <c r="B726" s="64">
        <v>271</v>
      </c>
      <c r="C726" s="65">
        <v>4</v>
      </c>
      <c r="D726" s="66">
        <v>12</v>
      </c>
      <c r="E726" s="67">
        <v>923400</v>
      </c>
      <c r="F726" s="68">
        <v>0</v>
      </c>
      <c r="G726" s="69">
        <v>343.7</v>
      </c>
      <c r="H726" s="70">
        <v>341.51609</v>
      </c>
      <c r="I726" s="71">
        <v>0.99365</v>
      </c>
    </row>
    <row r="727" spans="1:9" ht="12.75">
      <c r="A727" s="72" t="s">
        <v>200</v>
      </c>
      <c r="B727" s="73">
        <v>271</v>
      </c>
      <c r="C727" s="74">
        <v>4</v>
      </c>
      <c r="D727" s="75">
        <v>12</v>
      </c>
      <c r="E727" s="76">
        <v>923400</v>
      </c>
      <c r="F727" s="77" t="s">
        <v>201</v>
      </c>
      <c r="G727" s="78">
        <v>343.7</v>
      </c>
      <c r="H727" s="79">
        <v>341.51609</v>
      </c>
      <c r="I727" s="80">
        <v>0.99365</v>
      </c>
    </row>
    <row r="728" spans="1:9" ht="12.75">
      <c r="A728" s="36" t="s">
        <v>111</v>
      </c>
      <c r="B728" s="37">
        <v>271</v>
      </c>
      <c r="C728" s="38">
        <v>7</v>
      </c>
      <c r="D728" s="39">
        <v>0</v>
      </c>
      <c r="E728" s="40">
        <v>0</v>
      </c>
      <c r="F728" s="41">
        <v>0</v>
      </c>
      <c r="G728" s="42">
        <v>90688.19</v>
      </c>
      <c r="H728" s="43">
        <v>90182.56176</v>
      </c>
      <c r="I728" s="44">
        <v>0.99442</v>
      </c>
    </row>
    <row r="729" spans="1:9" ht="12.75">
      <c r="A729" s="45" t="s">
        <v>173</v>
      </c>
      <c r="B729" s="46">
        <v>271</v>
      </c>
      <c r="C729" s="47">
        <v>7</v>
      </c>
      <c r="D729" s="48">
        <v>2</v>
      </c>
      <c r="E729" s="49">
        <v>0</v>
      </c>
      <c r="F729" s="50">
        <v>0</v>
      </c>
      <c r="G729" s="51">
        <v>82092.19</v>
      </c>
      <c r="H729" s="52">
        <v>81666.98948</v>
      </c>
      <c r="I729" s="53">
        <v>0.99482</v>
      </c>
    </row>
    <row r="730" spans="1:9" ht="12.75">
      <c r="A730" s="54" t="s">
        <v>174</v>
      </c>
      <c r="B730" s="55">
        <v>271</v>
      </c>
      <c r="C730" s="56">
        <v>7</v>
      </c>
      <c r="D730" s="57">
        <v>2</v>
      </c>
      <c r="E730" s="58">
        <v>4230000</v>
      </c>
      <c r="F730" s="59">
        <v>0</v>
      </c>
      <c r="G730" s="60">
        <v>82092.19</v>
      </c>
      <c r="H730" s="61">
        <v>81666.98948</v>
      </c>
      <c r="I730" s="62">
        <v>0.99482</v>
      </c>
    </row>
    <row r="731" spans="1:9" ht="12.75">
      <c r="A731" s="63" t="s">
        <v>56</v>
      </c>
      <c r="B731" s="64">
        <v>271</v>
      </c>
      <c r="C731" s="65">
        <v>7</v>
      </c>
      <c r="D731" s="66">
        <v>2</v>
      </c>
      <c r="E731" s="67">
        <v>4239900</v>
      </c>
      <c r="F731" s="68">
        <v>0</v>
      </c>
      <c r="G731" s="69">
        <v>82092.19</v>
      </c>
      <c r="H731" s="70">
        <v>81666.98948</v>
      </c>
      <c r="I731" s="71">
        <v>0.99482</v>
      </c>
    </row>
    <row r="732" spans="1:9" ht="33.75">
      <c r="A732" s="72" t="s">
        <v>234</v>
      </c>
      <c r="B732" s="73">
        <v>271</v>
      </c>
      <c r="C732" s="74">
        <v>7</v>
      </c>
      <c r="D732" s="75">
        <v>2</v>
      </c>
      <c r="E732" s="76">
        <v>4239900</v>
      </c>
      <c r="F732" s="77" t="s">
        <v>172</v>
      </c>
      <c r="G732" s="78">
        <v>77289</v>
      </c>
      <c r="H732" s="79">
        <v>76877.84</v>
      </c>
      <c r="I732" s="80">
        <v>0.99468</v>
      </c>
    </row>
    <row r="733" spans="1:9" ht="12.75">
      <c r="A733" s="72" t="s">
        <v>200</v>
      </c>
      <c r="B733" s="73">
        <v>271</v>
      </c>
      <c r="C733" s="74">
        <v>7</v>
      </c>
      <c r="D733" s="75">
        <v>2</v>
      </c>
      <c r="E733" s="76">
        <v>4239900</v>
      </c>
      <c r="F733" s="77" t="s">
        <v>201</v>
      </c>
      <c r="G733" s="78">
        <v>4803.19</v>
      </c>
      <c r="H733" s="79">
        <v>4789.14948</v>
      </c>
      <c r="I733" s="80">
        <v>0.99708</v>
      </c>
    </row>
    <row r="734" spans="1:9" ht="12.75">
      <c r="A734" s="45" t="s">
        <v>211</v>
      </c>
      <c r="B734" s="46">
        <v>271</v>
      </c>
      <c r="C734" s="47">
        <v>7</v>
      </c>
      <c r="D734" s="48">
        <v>7</v>
      </c>
      <c r="E734" s="49">
        <v>0</v>
      </c>
      <c r="F734" s="50">
        <v>0</v>
      </c>
      <c r="G734" s="51">
        <v>8596</v>
      </c>
      <c r="H734" s="52">
        <v>8515.572279999998</v>
      </c>
      <c r="I734" s="53">
        <v>0.99064</v>
      </c>
    </row>
    <row r="735" spans="1:9" ht="12.75">
      <c r="A735" s="54" t="s">
        <v>213</v>
      </c>
      <c r="B735" s="55">
        <v>271</v>
      </c>
      <c r="C735" s="56">
        <v>7</v>
      </c>
      <c r="D735" s="57">
        <v>7</v>
      </c>
      <c r="E735" s="58">
        <v>4320000</v>
      </c>
      <c r="F735" s="59">
        <v>0</v>
      </c>
      <c r="G735" s="60">
        <v>6031.1</v>
      </c>
      <c r="H735" s="61">
        <v>6003.413</v>
      </c>
      <c r="I735" s="62">
        <v>0.99541</v>
      </c>
    </row>
    <row r="736" spans="1:9" ht="12.75">
      <c r="A736" s="63" t="s">
        <v>214</v>
      </c>
      <c r="B736" s="64">
        <v>271</v>
      </c>
      <c r="C736" s="65">
        <v>7</v>
      </c>
      <c r="D736" s="66">
        <v>7</v>
      </c>
      <c r="E736" s="67">
        <v>4320200</v>
      </c>
      <c r="F736" s="68">
        <v>0</v>
      </c>
      <c r="G736" s="69">
        <v>6031.1</v>
      </c>
      <c r="H736" s="70">
        <v>6003.413</v>
      </c>
      <c r="I736" s="71">
        <v>0.99541</v>
      </c>
    </row>
    <row r="737" spans="1:9" ht="22.5">
      <c r="A737" s="72" t="s">
        <v>22</v>
      </c>
      <c r="B737" s="73">
        <v>271</v>
      </c>
      <c r="C737" s="74">
        <v>7</v>
      </c>
      <c r="D737" s="75">
        <v>7</v>
      </c>
      <c r="E737" s="76">
        <v>4320200</v>
      </c>
      <c r="F737" s="77" t="s">
        <v>23</v>
      </c>
      <c r="G737" s="78">
        <v>5272</v>
      </c>
      <c r="H737" s="79">
        <v>5251.249</v>
      </c>
      <c r="I737" s="80">
        <v>0.99606</v>
      </c>
    </row>
    <row r="738" spans="1:9" ht="12.75">
      <c r="A738" s="72" t="s">
        <v>200</v>
      </c>
      <c r="B738" s="73">
        <v>271</v>
      </c>
      <c r="C738" s="74">
        <v>7</v>
      </c>
      <c r="D738" s="75">
        <v>7</v>
      </c>
      <c r="E738" s="76">
        <v>4320200</v>
      </c>
      <c r="F738" s="77" t="s">
        <v>201</v>
      </c>
      <c r="G738" s="78">
        <v>759.1</v>
      </c>
      <c r="H738" s="79">
        <v>752.164</v>
      </c>
      <c r="I738" s="80">
        <v>0.99086</v>
      </c>
    </row>
    <row r="739" spans="1:9" ht="12.75">
      <c r="A739" s="54" t="s">
        <v>36</v>
      </c>
      <c r="B739" s="55">
        <v>271</v>
      </c>
      <c r="C739" s="56">
        <v>7</v>
      </c>
      <c r="D739" s="57">
        <v>7</v>
      </c>
      <c r="E739" s="58">
        <v>7950000</v>
      </c>
      <c r="F739" s="59">
        <v>0</v>
      </c>
      <c r="G739" s="60">
        <v>2564.9</v>
      </c>
      <c r="H739" s="61">
        <v>2512.15928</v>
      </c>
      <c r="I739" s="62">
        <v>0.97944</v>
      </c>
    </row>
    <row r="740" spans="1:9" ht="32.25">
      <c r="A740" s="63" t="s">
        <v>216</v>
      </c>
      <c r="B740" s="64">
        <v>271</v>
      </c>
      <c r="C740" s="65">
        <v>7</v>
      </c>
      <c r="D740" s="66">
        <v>7</v>
      </c>
      <c r="E740" s="67">
        <v>7952100</v>
      </c>
      <c r="F740" s="68">
        <v>0</v>
      </c>
      <c r="G740" s="69">
        <v>2564.9</v>
      </c>
      <c r="H740" s="70">
        <v>2512.15928</v>
      </c>
      <c r="I740" s="71">
        <v>0.97944</v>
      </c>
    </row>
    <row r="741" spans="1:9" ht="22.5">
      <c r="A741" s="72" t="s">
        <v>22</v>
      </c>
      <c r="B741" s="73">
        <v>271</v>
      </c>
      <c r="C741" s="74">
        <v>7</v>
      </c>
      <c r="D741" s="75">
        <v>7</v>
      </c>
      <c r="E741" s="76">
        <v>7952100</v>
      </c>
      <c r="F741" s="77" t="s">
        <v>23</v>
      </c>
      <c r="G741" s="78">
        <v>1825.9</v>
      </c>
      <c r="H741" s="79">
        <v>1793.9161299999998</v>
      </c>
      <c r="I741" s="80">
        <v>0.98248</v>
      </c>
    </row>
    <row r="742" spans="1:9" ht="12.75">
      <c r="A742" s="72" t="s">
        <v>200</v>
      </c>
      <c r="B742" s="73">
        <v>271</v>
      </c>
      <c r="C742" s="74">
        <v>7</v>
      </c>
      <c r="D742" s="75">
        <v>7</v>
      </c>
      <c r="E742" s="76">
        <v>7952100</v>
      </c>
      <c r="F742" s="77" t="s">
        <v>201</v>
      </c>
      <c r="G742" s="78">
        <v>739</v>
      </c>
      <c r="H742" s="79">
        <v>718.24315</v>
      </c>
      <c r="I742" s="80">
        <v>0.97191</v>
      </c>
    </row>
    <row r="743" spans="1:9" ht="12.75">
      <c r="A743" s="36" t="s">
        <v>160</v>
      </c>
      <c r="B743" s="37">
        <v>271</v>
      </c>
      <c r="C743" s="38">
        <v>11</v>
      </c>
      <c r="D743" s="39">
        <v>0</v>
      </c>
      <c r="E743" s="40">
        <v>0</v>
      </c>
      <c r="F743" s="41">
        <v>0</v>
      </c>
      <c r="G743" s="42">
        <v>67760.8605</v>
      </c>
      <c r="H743" s="43">
        <v>66930.65818</v>
      </c>
      <c r="I743" s="44">
        <v>0.98775</v>
      </c>
    </row>
    <row r="744" spans="1:9" ht="12.75">
      <c r="A744" s="45" t="s">
        <v>230</v>
      </c>
      <c r="B744" s="46">
        <v>271</v>
      </c>
      <c r="C744" s="47">
        <v>11</v>
      </c>
      <c r="D744" s="48">
        <v>1</v>
      </c>
      <c r="E744" s="49">
        <v>0</v>
      </c>
      <c r="F744" s="50">
        <v>0</v>
      </c>
      <c r="G744" s="51">
        <v>62378.9</v>
      </c>
      <c r="H744" s="52">
        <v>61609.42667</v>
      </c>
      <c r="I744" s="53">
        <v>0.98766</v>
      </c>
    </row>
    <row r="745" spans="1:9" ht="12.75">
      <c r="A745" s="54" t="s">
        <v>231</v>
      </c>
      <c r="B745" s="55">
        <v>271</v>
      </c>
      <c r="C745" s="56">
        <v>11</v>
      </c>
      <c r="D745" s="57">
        <v>1</v>
      </c>
      <c r="E745" s="58">
        <v>4820000</v>
      </c>
      <c r="F745" s="59">
        <v>0</v>
      </c>
      <c r="G745" s="60">
        <v>62378.9</v>
      </c>
      <c r="H745" s="61">
        <v>61609.42667</v>
      </c>
      <c r="I745" s="62">
        <v>0.98766</v>
      </c>
    </row>
    <row r="746" spans="1:9" ht="12.75">
      <c r="A746" s="63" t="s">
        <v>56</v>
      </c>
      <c r="B746" s="64">
        <v>271</v>
      </c>
      <c r="C746" s="65">
        <v>11</v>
      </c>
      <c r="D746" s="66">
        <v>1</v>
      </c>
      <c r="E746" s="67">
        <v>4829900</v>
      </c>
      <c r="F746" s="68">
        <v>0</v>
      </c>
      <c r="G746" s="69">
        <v>62378.9</v>
      </c>
      <c r="H746" s="70">
        <v>61609.42667</v>
      </c>
      <c r="I746" s="71">
        <v>0.98766</v>
      </c>
    </row>
    <row r="747" spans="1:9" ht="33.75">
      <c r="A747" s="72" t="s">
        <v>234</v>
      </c>
      <c r="B747" s="73">
        <v>271</v>
      </c>
      <c r="C747" s="74">
        <v>11</v>
      </c>
      <c r="D747" s="75">
        <v>1</v>
      </c>
      <c r="E747" s="76">
        <v>4829900</v>
      </c>
      <c r="F747" s="77" t="s">
        <v>172</v>
      </c>
      <c r="G747" s="78">
        <v>58880</v>
      </c>
      <c r="H747" s="79">
        <v>58192.49329</v>
      </c>
      <c r="I747" s="80">
        <v>0.98832</v>
      </c>
    </row>
    <row r="748" spans="1:9" ht="12.75">
      <c r="A748" s="72" t="s">
        <v>200</v>
      </c>
      <c r="B748" s="73">
        <v>271</v>
      </c>
      <c r="C748" s="74">
        <v>11</v>
      </c>
      <c r="D748" s="75">
        <v>1</v>
      </c>
      <c r="E748" s="76">
        <v>4829900</v>
      </c>
      <c r="F748" s="77" t="s">
        <v>201</v>
      </c>
      <c r="G748" s="78">
        <v>3498.9</v>
      </c>
      <c r="H748" s="79">
        <v>3416.93338</v>
      </c>
      <c r="I748" s="80">
        <v>0.97657</v>
      </c>
    </row>
    <row r="749" spans="1:9" ht="12.75">
      <c r="A749" s="45" t="s">
        <v>161</v>
      </c>
      <c r="B749" s="46">
        <v>271</v>
      </c>
      <c r="C749" s="47">
        <v>11</v>
      </c>
      <c r="D749" s="48">
        <v>2</v>
      </c>
      <c r="E749" s="49">
        <v>0</v>
      </c>
      <c r="F749" s="50">
        <v>0</v>
      </c>
      <c r="G749" s="51">
        <v>5381.9605</v>
      </c>
      <c r="H749" s="52">
        <v>5321.23151</v>
      </c>
      <c r="I749" s="53">
        <v>0.98872</v>
      </c>
    </row>
    <row r="750" spans="1:9" ht="12.75">
      <c r="A750" s="54" t="s">
        <v>34</v>
      </c>
      <c r="B750" s="55">
        <v>271</v>
      </c>
      <c r="C750" s="56">
        <v>11</v>
      </c>
      <c r="D750" s="57">
        <v>2</v>
      </c>
      <c r="E750" s="58">
        <v>5220000</v>
      </c>
      <c r="F750" s="59">
        <v>0</v>
      </c>
      <c r="G750" s="60">
        <v>1342</v>
      </c>
      <c r="H750" s="61">
        <v>1342</v>
      </c>
      <c r="I750" s="62">
        <v>1</v>
      </c>
    </row>
    <row r="751" spans="1:9" ht="21.75">
      <c r="A751" s="63" t="s">
        <v>232</v>
      </c>
      <c r="B751" s="64">
        <v>271</v>
      </c>
      <c r="C751" s="65">
        <v>11</v>
      </c>
      <c r="D751" s="66">
        <v>2</v>
      </c>
      <c r="E751" s="67">
        <v>5223500</v>
      </c>
      <c r="F751" s="68">
        <v>0</v>
      </c>
      <c r="G751" s="69">
        <v>1342</v>
      </c>
      <c r="H751" s="70">
        <v>1342</v>
      </c>
      <c r="I751" s="71">
        <v>1</v>
      </c>
    </row>
    <row r="752" spans="1:9" ht="12.75">
      <c r="A752" s="72" t="s">
        <v>200</v>
      </c>
      <c r="B752" s="73">
        <v>271</v>
      </c>
      <c r="C752" s="74">
        <v>11</v>
      </c>
      <c r="D752" s="75">
        <v>2</v>
      </c>
      <c r="E752" s="76">
        <v>5223500</v>
      </c>
      <c r="F752" s="77" t="s">
        <v>201</v>
      </c>
      <c r="G752" s="78">
        <v>1342</v>
      </c>
      <c r="H752" s="79">
        <v>1342</v>
      </c>
      <c r="I752" s="80">
        <v>1</v>
      </c>
    </row>
    <row r="753" spans="1:9" ht="12.75">
      <c r="A753" s="54" t="s">
        <v>36</v>
      </c>
      <c r="B753" s="55">
        <v>271</v>
      </c>
      <c r="C753" s="56">
        <v>11</v>
      </c>
      <c r="D753" s="57">
        <v>2</v>
      </c>
      <c r="E753" s="58">
        <v>7950000</v>
      </c>
      <c r="F753" s="59">
        <v>0</v>
      </c>
      <c r="G753" s="60">
        <v>4039.9605</v>
      </c>
      <c r="H753" s="61">
        <v>3979.23151</v>
      </c>
      <c r="I753" s="62">
        <v>0.98497</v>
      </c>
    </row>
    <row r="754" spans="1:9" ht="21.75">
      <c r="A754" s="63" t="s">
        <v>162</v>
      </c>
      <c r="B754" s="64">
        <v>271</v>
      </c>
      <c r="C754" s="65">
        <v>11</v>
      </c>
      <c r="D754" s="66">
        <v>2</v>
      </c>
      <c r="E754" s="67">
        <v>7951500</v>
      </c>
      <c r="F754" s="68">
        <v>0</v>
      </c>
      <c r="G754" s="69">
        <v>4039.9605</v>
      </c>
      <c r="H754" s="70">
        <v>3979.23151</v>
      </c>
      <c r="I754" s="71">
        <v>0.98497</v>
      </c>
    </row>
    <row r="755" spans="1:9" ht="22.5">
      <c r="A755" s="72" t="s">
        <v>22</v>
      </c>
      <c r="B755" s="73">
        <v>271</v>
      </c>
      <c r="C755" s="74">
        <v>11</v>
      </c>
      <c r="D755" s="75">
        <v>2</v>
      </c>
      <c r="E755" s="76">
        <v>7951500</v>
      </c>
      <c r="F755" s="77" t="s">
        <v>23</v>
      </c>
      <c r="G755" s="78">
        <v>545.6</v>
      </c>
      <c r="H755" s="79">
        <v>544.5242</v>
      </c>
      <c r="I755" s="80">
        <v>0.99803</v>
      </c>
    </row>
    <row r="756" spans="1:9" ht="16.5" customHeight="1" thickBot="1">
      <c r="A756" s="90" t="s">
        <v>200</v>
      </c>
      <c r="B756" s="91">
        <v>271</v>
      </c>
      <c r="C756" s="92">
        <v>11</v>
      </c>
      <c r="D756" s="93">
        <v>2</v>
      </c>
      <c r="E756" s="94">
        <v>7951500</v>
      </c>
      <c r="F756" s="95" t="s">
        <v>201</v>
      </c>
      <c r="G756" s="96">
        <v>3494.3605</v>
      </c>
      <c r="H756" s="97">
        <v>3434.7073100000007</v>
      </c>
      <c r="I756" s="98">
        <v>0.98293</v>
      </c>
    </row>
    <row r="757" spans="1:9" ht="13.5" thickBot="1">
      <c r="A757" s="104" t="s">
        <v>233</v>
      </c>
      <c r="B757" s="99"/>
      <c r="C757" s="99"/>
      <c r="D757" s="99"/>
      <c r="E757" s="100"/>
      <c r="F757" s="99"/>
      <c r="G757" s="101">
        <v>3240396.54728</v>
      </c>
      <c r="H757" s="101">
        <v>2774041.3325699973</v>
      </c>
      <c r="I757" s="102">
        <f>H757/G757*100</f>
        <v>85.60808197683512</v>
      </c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03"/>
    </row>
    <row r="759" spans="7:8" ht="12.75">
      <c r="G759" s="134"/>
      <c r="H759" s="134"/>
    </row>
  </sheetData>
  <mergeCells count="7">
    <mergeCell ref="B9:F9"/>
    <mergeCell ref="C10:F10"/>
    <mergeCell ref="B10:B11"/>
    <mergeCell ref="G1:I1"/>
    <mergeCell ref="G2:I2"/>
    <mergeCell ref="G3:I3"/>
    <mergeCell ref="A5:I7"/>
  </mergeCells>
  <printOptions/>
  <pageMargins left="0.7480314960629921" right="0.7480314960629921" top="0.37" bottom="0.3937007874015748" header="0.17" footer="0.11811023622047245"/>
  <pageSetup firstPageNumber="8" useFirstPageNumber="1" fitToHeight="0" fitToWidth="1" horizontalDpi="600" verticalDpi="600" orientation="portrait" scale="7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0"/>
  <sheetViews>
    <sheetView workbookViewId="0" topLeftCell="A1">
      <selection activeCell="J5" sqref="J5"/>
    </sheetView>
  </sheetViews>
  <sheetFormatPr defaultColWidth="9.00390625" defaultRowHeight="12.75"/>
  <cols>
    <col min="1" max="1" width="59.00390625" style="0" customWidth="1"/>
    <col min="2" max="2" width="14.625" style="150" customWidth="1"/>
    <col min="3" max="3" width="14.625" style="152" customWidth="1"/>
  </cols>
  <sheetData>
    <row r="1" spans="2:3" ht="18" customHeight="1">
      <c r="B1" s="226" t="s">
        <v>396</v>
      </c>
      <c r="C1" s="226"/>
    </row>
    <row r="2" spans="2:4" ht="15" customHeight="1">
      <c r="B2" s="226" t="s">
        <v>397</v>
      </c>
      <c r="C2" s="226"/>
      <c r="D2" s="135"/>
    </row>
    <row r="3" spans="2:4" ht="18.75" customHeight="1">
      <c r="B3" s="226" t="s">
        <v>392</v>
      </c>
      <c r="C3" s="226"/>
      <c r="D3" s="135"/>
    </row>
    <row r="4" spans="2:3" ht="15" customHeight="1">
      <c r="B4" s="136"/>
      <c r="C4" s="137"/>
    </row>
    <row r="5" spans="1:3" ht="64.5" customHeight="1">
      <c r="A5" s="224" t="s">
        <v>287</v>
      </c>
      <c r="B5" s="224"/>
      <c r="C5" s="225"/>
    </row>
    <row r="6" spans="1:3" ht="52.5" customHeight="1">
      <c r="A6" s="138" t="s">
        <v>248</v>
      </c>
      <c r="B6" s="139" t="s">
        <v>294</v>
      </c>
      <c r="C6" s="140" t="s">
        <v>289</v>
      </c>
    </row>
    <row r="7" spans="1:3" ht="14.25" customHeight="1">
      <c r="A7" s="141">
        <v>1</v>
      </c>
      <c r="B7" s="169">
        <v>2</v>
      </c>
      <c r="C7" s="141">
        <v>3</v>
      </c>
    </row>
    <row r="8" spans="1:3" ht="48.75" customHeight="1">
      <c r="A8" s="144" t="s">
        <v>249</v>
      </c>
      <c r="B8" s="142"/>
      <c r="C8" s="143"/>
    </row>
    <row r="9" spans="1:3" ht="36" customHeight="1">
      <c r="A9" s="145" t="s">
        <v>250</v>
      </c>
      <c r="B9" s="170">
        <v>31504.72</v>
      </c>
      <c r="C9" s="170">
        <v>-35000</v>
      </c>
    </row>
    <row r="10" spans="1:3" ht="15.75" customHeight="1" hidden="1">
      <c r="A10" s="146" t="s">
        <v>251</v>
      </c>
      <c r="B10" s="170"/>
      <c r="C10" s="170"/>
    </row>
    <row r="11" spans="1:3" ht="27" customHeight="1" hidden="1">
      <c r="A11" s="146" t="s">
        <v>252</v>
      </c>
      <c r="B11" s="170"/>
      <c r="C11" s="170"/>
    </row>
    <row r="12" spans="1:3" ht="34.5" customHeight="1">
      <c r="A12" s="145" t="s">
        <v>253</v>
      </c>
      <c r="B12" s="170"/>
      <c r="C12" s="170"/>
    </row>
    <row r="13" spans="1:3" ht="35.25" customHeight="1">
      <c r="A13" s="145" t="s">
        <v>254</v>
      </c>
      <c r="B13" s="170">
        <f>B14+B15</f>
        <v>167115.84999999963</v>
      </c>
      <c r="C13" s="170">
        <f>C14+C15</f>
        <v>-227062.35999999987</v>
      </c>
    </row>
    <row r="14" spans="1:3" ht="15.75" customHeight="1">
      <c r="A14" s="146" t="s">
        <v>255</v>
      </c>
      <c r="B14" s="171">
        <v>-3148280.7</v>
      </c>
      <c r="C14" s="172">
        <v>-3096103.69</v>
      </c>
    </row>
    <row r="15" spans="1:3" ht="15.75" customHeight="1">
      <c r="A15" s="146" t="s">
        <v>256</v>
      </c>
      <c r="B15" s="171">
        <v>3315396.55</v>
      </c>
      <c r="C15" s="173">
        <v>2869041.33</v>
      </c>
    </row>
    <row r="16" spans="1:3" ht="15.75" customHeight="1">
      <c r="A16" s="145" t="s">
        <v>257</v>
      </c>
      <c r="B16" s="170">
        <f>B17+B20</f>
        <v>1530.6</v>
      </c>
      <c r="C16" s="170">
        <f>C17+C20</f>
        <v>0</v>
      </c>
    </row>
    <row r="17" spans="1:3" s="147" customFormat="1" ht="36.75" customHeight="1">
      <c r="A17" s="146" t="s">
        <v>258</v>
      </c>
      <c r="B17" s="174">
        <v>1530.6</v>
      </c>
      <c r="C17" s="174">
        <v>0</v>
      </c>
    </row>
    <row r="18" spans="1:3" s="147" customFormat="1" ht="33" customHeight="1">
      <c r="A18" s="148" t="s">
        <v>259</v>
      </c>
      <c r="B18" s="174"/>
      <c r="C18" s="174"/>
    </row>
    <row r="19" spans="1:3" s="147" customFormat="1" ht="36.75" customHeight="1">
      <c r="A19" s="148" t="s">
        <v>260</v>
      </c>
      <c r="B19" s="175">
        <v>1530.6</v>
      </c>
      <c r="C19" s="176">
        <v>0</v>
      </c>
    </row>
    <row r="20" spans="1:3" s="147" customFormat="1" ht="37.5" customHeight="1">
      <c r="A20" s="146" t="s">
        <v>261</v>
      </c>
      <c r="B20" s="177"/>
      <c r="C20" s="177"/>
    </row>
    <row r="21" spans="1:3" s="147" customFormat="1" ht="32.25" customHeight="1">
      <c r="A21" s="149" t="s">
        <v>262</v>
      </c>
      <c r="B21" s="178">
        <f>B9+B13+B16+B8+B12</f>
        <v>200151.16999999963</v>
      </c>
      <c r="C21" s="178">
        <f>C9+C13+C16+C8+C12</f>
        <v>-262062.35999999987</v>
      </c>
    </row>
    <row r="22" ht="12.75">
      <c r="C22" s="150"/>
    </row>
    <row r="23" ht="12.75">
      <c r="C23" s="151"/>
    </row>
    <row r="24" ht="12.75">
      <c r="C24" s="151"/>
    </row>
    <row r="25" ht="12.75">
      <c r="C25" s="151"/>
    </row>
    <row r="26" ht="12.75">
      <c r="C26" s="151"/>
    </row>
    <row r="27" ht="12.75">
      <c r="C27" s="151"/>
    </row>
    <row r="28" ht="12.75">
      <c r="C28" s="151"/>
    </row>
    <row r="29" ht="12.75">
      <c r="C29" s="151"/>
    </row>
    <row r="30" ht="12.75">
      <c r="C30" s="151"/>
    </row>
    <row r="31" ht="12.75">
      <c r="C31" s="151"/>
    </row>
    <row r="32" ht="12.75">
      <c r="C32" s="151"/>
    </row>
    <row r="33" ht="12.75">
      <c r="C33" s="151"/>
    </row>
    <row r="34" ht="12.75">
      <c r="C34" s="151"/>
    </row>
    <row r="35" ht="12.75">
      <c r="C35" s="151"/>
    </row>
    <row r="36" ht="12.75">
      <c r="C36" s="151"/>
    </row>
    <row r="37" ht="12.75">
      <c r="C37" s="151"/>
    </row>
    <row r="38" ht="12.75">
      <c r="C38" s="151"/>
    </row>
    <row r="39" ht="12.75">
      <c r="C39" s="151"/>
    </row>
    <row r="40" ht="12.75">
      <c r="C40" s="151"/>
    </row>
    <row r="41" ht="12.75">
      <c r="C41" s="151"/>
    </row>
    <row r="42" ht="12.75">
      <c r="C42" s="151"/>
    </row>
    <row r="43" ht="12.75">
      <c r="C43" s="151"/>
    </row>
    <row r="44" ht="12.75">
      <c r="C44" s="151"/>
    </row>
    <row r="45" ht="12.75">
      <c r="C45" s="151"/>
    </row>
    <row r="46" ht="12.75">
      <c r="C46" s="151"/>
    </row>
    <row r="47" ht="12.75">
      <c r="C47" s="151"/>
    </row>
    <row r="48" ht="12.75">
      <c r="C48" s="151"/>
    </row>
    <row r="49" ht="12.75">
      <c r="C49" s="151"/>
    </row>
    <row r="50" ht="12.75">
      <c r="C50" s="151"/>
    </row>
    <row r="51" ht="12.75">
      <c r="C51" s="151"/>
    </row>
    <row r="52" ht="12.75">
      <c r="C52" s="151"/>
    </row>
    <row r="53" ht="12.75">
      <c r="C53" s="151"/>
    </row>
    <row r="54" ht="12.75">
      <c r="C54" s="151"/>
    </row>
    <row r="55" ht="12.75">
      <c r="C55" s="151"/>
    </row>
    <row r="56" ht="12.75">
      <c r="C56" s="151"/>
    </row>
    <row r="57" ht="12.75">
      <c r="C57" s="151"/>
    </row>
    <row r="58" ht="12.75">
      <c r="C58" s="151"/>
    </row>
    <row r="59" ht="12.75">
      <c r="C59" s="151"/>
    </row>
    <row r="60" ht="12.75">
      <c r="C60" s="151"/>
    </row>
    <row r="61" ht="12.75">
      <c r="C61" s="151"/>
    </row>
    <row r="62" ht="12.75">
      <c r="C62" s="151"/>
    </row>
    <row r="63" ht="12.75">
      <c r="C63" s="151"/>
    </row>
    <row r="64" ht="12.75">
      <c r="C64" s="151"/>
    </row>
    <row r="65" ht="12.75">
      <c r="C65" s="151"/>
    </row>
    <row r="66" ht="12.75">
      <c r="C66" s="151"/>
    </row>
    <row r="67" ht="12.75">
      <c r="C67" s="151"/>
    </row>
    <row r="68" ht="12.75">
      <c r="C68" s="151"/>
    </row>
    <row r="69" ht="12.75">
      <c r="C69" s="151"/>
    </row>
    <row r="70" ht="12.75">
      <c r="C70" s="151"/>
    </row>
    <row r="71" ht="12.75">
      <c r="C71" s="151"/>
    </row>
    <row r="72" ht="12.75">
      <c r="C72" s="151"/>
    </row>
    <row r="73" ht="12.75">
      <c r="C73" s="151"/>
    </row>
    <row r="74" ht="12.75">
      <c r="C74" s="151"/>
    </row>
    <row r="75" ht="12.75">
      <c r="C75" s="151"/>
    </row>
    <row r="76" ht="12.75">
      <c r="C76" s="151"/>
    </row>
    <row r="77" ht="12.75">
      <c r="C77" s="151"/>
    </row>
    <row r="78" ht="12.75">
      <c r="C78" s="151"/>
    </row>
    <row r="79" ht="12.75">
      <c r="C79" s="151"/>
    </row>
    <row r="80" ht="12.75">
      <c r="C80" s="151"/>
    </row>
    <row r="81" ht="12.75">
      <c r="C81" s="151"/>
    </row>
    <row r="82" ht="12.75">
      <c r="C82" s="151"/>
    </row>
    <row r="83" ht="12.75">
      <c r="C83" s="151"/>
    </row>
    <row r="84" ht="12.75">
      <c r="C84" s="151"/>
    </row>
    <row r="85" ht="12.75">
      <c r="C85" s="151"/>
    </row>
    <row r="86" ht="12.75">
      <c r="C86" s="151"/>
    </row>
    <row r="87" ht="12.75">
      <c r="C87" s="151"/>
    </row>
    <row r="88" ht="12.75">
      <c r="C88" s="151"/>
    </row>
    <row r="89" ht="12.75">
      <c r="C89" s="151"/>
    </row>
    <row r="90" ht="12.75">
      <c r="C90" s="151"/>
    </row>
    <row r="91" ht="12.75">
      <c r="C91" s="151"/>
    </row>
    <row r="92" ht="12.75">
      <c r="C92" s="151"/>
    </row>
    <row r="93" ht="12.75">
      <c r="C93" s="151"/>
    </row>
    <row r="94" ht="12.75">
      <c r="C94" s="151"/>
    </row>
    <row r="95" ht="12.75">
      <c r="C95" s="151"/>
    </row>
    <row r="96" ht="12.75">
      <c r="C96" s="151"/>
    </row>
    <row r="97" ht="12.75">
      <c r="C97" s="151"/>
    </row>
    <row r="98" ht="12.75">
      <c r="C98" s="151"/>
    </row>
    <row r="99" ht="12.75">
      <c r="C99" s="151"/>
    </row>
    <row r="100" ht="12.75">
      <c r="C100" s="151"/>
    </row>
    <row r="101" ht="12.75">
      <c r="C101" s="151"/>
    </row>
    <row r="102" ht="12.75">
      <c r="C102" s="151"/>
    </row>
    <row r="103" ht="12.75">
      <c r="C103" s="151"/>
    </row>
    <row r="104" ht="12.75">
      <c r="C104" s="151"/>
    </row>
    <row r="105" ht="12.75">
      <c r="C105" s="151"/>
    </row>
    <row r="106" ht="12.75">
      <c r="C106" s="151"/>
    </row>
    <row r="107" ht="12.75">
      <c r="C107" s="151"/>
    </row>
    <row r="108" ht="12.75">
      <c r="C108" s="151"/>
    </row>
    <row r="109" ht="12.75">
      <c r="C109" s="151"/>
    </row>
    <row r="110" ht="12.75">
      <c r="C110" s="151"/>
    </row>
    <row r="111" ht="12.75">
      <c r="C111" s="151"/>
    </row>
    <row r="112" ht="12.75">
      <c r="C112" s="151"/>
    </row>
    <row r="113" ht="12.75">
      <c r="C113" s="151"/>
    </row>
    <row r="114" ht="12.75">
      <c r="C114" s="151"/>
    </row>
    <row r="115" ht="12.75">
      <c r="C115" s="151"/>
    </row>
    <row r="116" ht="12.75">
      <c r="C116" s="151"/>
    </row>
    <row r="117" ht="12.75">
      <c r="C117" s="151"/>
    </row>
    <row r="118" ht="12.75">
      <c r="C118" s="151"/>
    </row>
    <row r="119" ht="12.75">
      <c r="C119" s="151"/>
    </row>
    <row r="120" ht="12.75">
      <c r="C120" s="151"/>
    </row>
    <row r="121" ht="12.75">
      <c r="C121" s="151"/>
    </row>
    <row r="122" ht="12.75">
      <c r="C122" s="151"/>
    </row>
    <row r="123" ht="12.75">
      <c r="C123" s="151"/>
    </row>
    <row r="124" ht="12.75">
      <c r="C124" s="151"/>
    </row>
    <row r="125" ht="12.75">
      <c r="C125" s="151"/>
    </row>
    <row r="126" ht="12.75">
      <c r="C126" s="151"/>
    </row>
    <row r="127" ht="12.75">
      <c r="C127" s="151"/>
    </row>
    <row r="128" ht="12.75">
      <c r="C128" s="151"/>
    </row>
    <row r="129" ht="12.75">
      <c r="C129" s="151"/>
    </row>
    <row r="130" ht="12.75">
      <c r="C130" s="151"/>
    </row>
    <row r="131" ht="12.75">
      <c r="C131" s="151"/>
    </row>
    <row r="132" ht="12.75">
      <c r="C132" s="151"/>
    </row>
    <row r="133" ht="12.75">
      <c r="C133" s="151"/>
    </row>
    <row r="134" ht="12.75">
      <c r="C134" s="151"/>
    </row>
    <row r="135" ht="12.75">
      <c r="C135" s="151"/>
    </row>
    <row r="136" ht="12.75">
      <c r="C136" s="151"/>
    </row>
    <row r="137" ht="12.75">
      <c r="C137" s="151"/>
    </row>
    <row r="138" ht="12.75">
      <c r="C138" s="151"/>
    </row>
    <row r="139" ht="12.75">
      <c r="C139" s="151"/>
    </row>
    <row r="140" ht="12.75">
      <c r="C140" s="151"/>
    </row>
    <row r="141" ht="12.75">
      <c r="C141" s="151"/>
    </row>
    <row r="142" ht="12.75">
      <c r="C142" s="151"/>
    </row>
    <row r="143" ht="12.75">
      <c r="C143" s="151"/>
    </row>
    <row r="144" ht="12.75">
      <c r="C144" s="151"/>
    </row>
    <row r="145" ht="12.75">
      <c r="C145" s="151"/>
    </row>
    <row r="146" ht="12.75">
      <c r="C146" s="151"/>
    </row>
    <row r="147" ht="12.75">
      <c r="C147" s="151"/>
    </row>
    <row r="148" ht="12.75">
      <c r="C148" s="151"/>
    </row>
    <row r="149" ht="12.75">
      <c r="C149" s="151"/>
    </row>
    <row r="150" ht="12.75">
      <c r="C150" s="151"/>
    </row>
    <row r="151" ht="12.75">
      <c r="C151" s="151"/>
    </row>
    <row r="152" ht="12.75">
      <c r="C152" s="151"/>
    </row>
    <row r="153" ht="12.75">
      <c r="C153" s="151"/>
    </row>
    <row r="154" ht="12.75">
      <c r="C154" s="151"/>
    </row>
    <row r="155" ht="12.75">
      <c r="C155" s="151"/>
    </row>
    <row r="156" ht="12.75">
      <c r="C156" s="151"/>
    </row>
    <row r="157" ht="12.75">
      <c r="C157" s="151"/>
    </row>
    <row r="158" ht="12.75">
      <c r="C158" s="151"/>
    </row>
    <row r="159" ht="12.75">
      <c r="C159" s="151"/>
    </row>
    <row r="160" ht="12.75">
      <c r="C160" s="151"/>
    </row>
    <row r="161" ht="12.75">
      <c r="C161" s="151"/>
    </row>
    <row r="162" ht="12.75">
      <c r="C162" s="151"/>
    </row>
    <row r="163" ht="12.75">
      <c r="C163" s="151"/>
    </row>
    <row r="164" ht="12.75">
      <c r="C164" s="151"/>
    </row>
    <row r="165" ht="12.75">
      <c r="C165" s="151"/>
    </row>
    <row r="166" ht="12.75">
      <c r="C166" s="151"/>
    </row>
    <row r="167" ht="12.75">
      <c r="C167" s="151"/>
    </row>
    <row r="168" ht="12.75">
      <c r="C168" s="151"/>
    </row>
    <row r="169" ht="12.75">
      <c r="C169" s="151"/>
    </row>
    <row r="170" ht="12.75">
      <c r="C170" s="151"/>
    </row>
    <row r="171" ht="12.75">
      <c r="C171" s="151"/>
    </row>
    <row r="172" ht="12.75">
      <c r="C172" s="151"/>
    </row>
    <row r="173" ht="12.75">
      <c r="C173" s="151"/>
    </row>
    <row r="174" ht="12.75">
      <c r="C174" s="151"/>
    </row>
    <row r="175" ht="12.75">
      <c r="C175" s="151"/>
    </row>
    <row r="176" ht="12.75">
      <c r="C176" s="151"/>
    </row>
    <row r="177" ht="12.75">
      <c r="C177" s="151"/>
    </row>
    <row r="178" ht="12.75">
      <c r="C178" s="151"/>
    </row>
    <row r="179" ht="12.75">
      <c r="C179" s="151"/>
    </row>
    <row r="180" ht="12.75">
      <c r="C180" s="151"/>
    </row>
    <row r="181" ht="12.75">
      <c r="C181" s="151"/>
    </row>
    <row r="182" ht="12.75">
      <c r="C182" s="151"/>
    </row>
    <row r="183" ht="12.75">
      <c r="C183" s="151"/>
    </row>
    <row r="184" ht="12.75">
      <c r="C184" s="151"/>
    </row>
    <row r="185" ht="12.75">
      <c r="C185" s="151"/>
    </row>
    <row r="186" ht="12.75">
      <c r="C186" s="151"/>
    </row>
    <row r="187" ht="12.75">
      <c r="C187" s="151"/>
    </row>
    <row r="188" ht="12.75">
      <c r="C188" s="151"/>
    </row>
    <row r="189" ht="12.75">
      <c r="C189" s="151"/>
    </row>
    <row r="190" ht="12.75">
      <c r="C190" s="151"/>
    </row>
    <row r="191" ht="12.75">
      <c r="C191" s="151"/>
    </row>
    <row r="192" ht="12.75">
      <c r="C192" s="151"/>
    </row>
    <row r="193" ht="12.75">
      <c r="C193" s="151"/>
    </row>
    <row r="194" ht="12.75">
      <c r="C194" s="151"/>
    </row>
    <row r="195" ht="12.75">
      <c r="C195" s="151"/>
    </row>
    <row r="196" ht="12.75">
      <c r="C196" s="151"/>
    </row>
    <row r="197" ht="12.75">
      <c r="C197" s="151"/>
    </row>
    <row r="198" ht="12.75">
      <c r="C198" s="151"/>
    </row>
    <row r="199" ht="12.75">
      <c r="C199" s="151"/>
    </row>
    <row r="200" ht="12.75">
      <c r="C200" s="151"/>
    </row>
    <row r="201" ht="12.75">
      <c r="C201" s="151"/>
    </row>
    <row r="202" ht="12.75">
      <c r="C202" s="151"/>
    </row>
    <row r="203" ht="12.75">
      <c r="C203" s="151"/>
    </row>
    <row r="204" ht="12.75">
      <c r="C204" s="151"/>
    </row>
    <row r="205" ht="12.75">
      <c r="C205" s="151"/>
    </row>
    <row r="206" ht="12.75">
      <c r="C206" s="151"/>
    </row>
    <row r="207" ht="12.75">
      <c r="C207" s="151"/>
    </row>
    <row r="208" ht="12.75">
      <c r="C208" s="151"/>
    </row>
    <row r="209" ht="12.75">
      <c r="C209" s="151"/>
    </row>
    <row r="210" ht="12.75">
      <c r="C210" s="151"/>
    </row>
    <row r="211" ht="12.75">
      <c r="C211" s="151"/>
    </row>
    <row r="212" ht="12.75">
      <c r="C212" s="151"/>
    </row>
    <row r="213" ht="12.75">
      <c r="C213" s="151"/>
    </row>
    <row r="214" ht="12.75">
      <c r="C214" s="151"/>
    </row>
    <row r="215" ht="12.75">
      <c r="C215" s="151"/>
    </row>
    <row r="216" ht="12.75">
      <c r="C216" s="151"/>
    </row>
    <row r="217" ht="12.75">
      <c r="C217" s="151"/>
    </row>
    <row r="218" ht="12.75">
      <c r="C218" s="151"/>
    </row>
    <row r="219" ht="12.75">
      <c r="C219" s="151"/>
    </row>
    <row r="220" ht="12.75">
      <c r="C220" s="151"/>
    </row>
    <row r="221" ht="12.75">
      <c r="C221" s="151"/>
    </row>
    <row r="222" ht="12.75">
      <c r="C222" s="151"/>
    </row>
    <row r="223" ht="12.75">
      <c r="C223" s="151"/>
    </row>
    <row r="224" ht="12.75">
      <c r="C224" s="151"/>
    </row>
    <row r="225" ht="12.75">
      <c r="C225" s="151"/>
    </row>
    <row r="226" ht="12.75">
      <c r="C226" s="151"/>
    </row>
    <row r="227" ht="12.75">
      <c r="C227" s="151"/>
    </row>
    <row r="228" ht="12.75">
      <c r="C228" s="151"/>
    </row>
    <row r="229" ht="12.75">
      <c r="C229" s="151"/>
    </row>
    <row r="230" ht="12.75">
      <c r="C230" s="151"/>
    </row>
  </sheetData>
  <sheetProtection/>
  <mergeCells count="4">
    <mergeCell ref="A5:C5"/>
    <mergeCell ref="B1:C1"/>
    <mergeCell ref="B2:C2"/>
    <mergeCell ref="B3:C3"/>
  </mergeCells>
  <printOptions/>
  <pageMargins left="0.8661417322834646" right="0.1968503937007874" top="0.5905511811023623" bottom="0.3937007874015748" header="0.31496062992125984" footer="0.5118110236220472"/>
  <pageSetup firstPageNumber="22" useFirstPageNumber="1"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9.625" style="153" customWidth="1"/>
    <col min="2" max="2" width="14.00390625" style="153" customWidth="1"/>
    <col min="3" max="3" width="19.00390625" style="153" customWidth="1"/>
    <col min="4" max="4" width="15.625" style="154" customWidth="1"/>
    <col min="5" max="5" width="15.75390625" style="154" customWidth="1"/>
    <col min="6" max="16384" width="9.125" style="153" customWidth="1"/>
  </cols>
  <sheetData>
    <row r="1" spans="4:5" ht="12">
      <c r="D1" s="229" t="s">
        <v>398</v>
      </c>
      <c r="E1" s="229"/>
    </row>
    <row r="2" spans="3:5" ht="12.75" customHeight="1">
      <c r="C2" s="230" t="s">
        <v>397</v>
      </c>
      <c r="D2" s="230"/>
      <c r="E2" s="230"/>
    </row>
    <row r="3" spans="3:5" ht="16.5" customHeight="1">
      <c r="C3" s="230" t="s">
        <v>392</v>
      </c>
      <c r="D3" s="230"/>
      <c r="E3" s="230"/>
    </row>
    <row r="4" spans="1:5" ht="63" customHeight="1">
      <c r="A4" s="227" t="s">
        <v>288</v>
      </c>
      <c r="B4" s="227"/>
      <c r="C4" s="227"/>
      <c r="D4" s="227"/>
      <c r="E4" s="156"/>
    </row>
    <row r="5" spans="1:5" ht="12.75" customHeight="1">
      <c r="A5" s="157"/>
      <c r="B5" s="157"/>
      <c r="C5" s="157"/>
      <c r="D5" s="155"/>
      <c r="E5" s="155"/>
    </row>
    <row r="6" spans="1:5" ht="114" customHeight="1">
      <c r="A6" s="158" t="s">
        <v>240</v>
      </c>
      <c r="B6" s="158" t="s">
        <v>263</v>
      </c>
      <c r="C6" s="158" t="s">
        <v>264</v>
      </c>
      <c r="D6" s="158" t="s">
        <v>294</v>
      </c>
      <c r="E6" s="158" t="s">
        <v>290</v>
      </c>
    </row>
    <row r="7" spans="1:5" ht="23.25" customHeight="1">
      <c r="A7" s="159" t="s">
        <v>250</v>
      </c>
      <c r="B7" s="160"/>
      <c r="C7" s="161"/>
      <c r="D7" s="171">
        <f>D8+D9</f>
        <v>31504.72</v>
      </c>
      <c r="E7" s="171">
        <f>E8+E9</f>
        <v>-35000</v>
      </c>
    </row>
    <row r="8" spans="1:5" ht="39.75" customHeight="1">
      <c r="A8" s="163" t="s">
        <v>265</v>
      </c>
      <c r="B8" s="160" t="s">
        <v>266</v>
      </c>
      <c r="C8" s="161" t="s">
        <v>267</v>
      </c>
      <c r="D8" s="171">
        <v>106504.72</v>
      </c>
      <c r="E8" s="179">
        <v>60000</v>
      </c>
    </row>
    <row r="9" spans="1:5" ht="38.25" customHeight="1">
      <c r="A9" s="163" t="s">
        <v>268</v>
      </c>
      <c r="B9" s="160" t="s">
        <v>266</v>
      </c>
      <c r="C9" s="161" t="s">
        <v>269</v>
      </c>
      <c r="D9" s="171">
        <v>-75000</v>
      </c>
      <c r="E9" s="179">
        <v>-95000</v>
      </c>
    </row>
    <row r="10" spans="1:5" ht="28.5" customHeight="1">
      <c r="A10" s="159" t="s">
        <v>253</v>
      </c>
      <c r="B10" s="160"/>
      <c r="C10" s="161"/>
      <c r="D10" s="162">
        <f>D11+D12</f>
        <v>0</v>
      </c>
      <c r="E10" s="162">
        <f>E11+E12</f>
        <v>0</v>
      </c>
    </row>
    <row r="11" spans="1:5" ht="51" customHeight="1">
      <c r="A11" s="163" t="s">
        <v>270</v>
      </c>
      <c r="B11" s="160" t="s">
        <v>266</v>
      </c>
      <c r="C11" s="161" t="s">
        <v>271</v>
      </c>
      <c r="D11" s="162"/>
      <c r="E11" s="164"/>
    </row>
    <row r="12" spans="1:5" ht="54" customHeight="1">
      <c r="A12" s="163" t="s">
        <v>272</v>
      </c>
      <c r="B12" s="160" t="s">
        <v>266</v>
      </c>
      <c r="C12" s="161" t="s">
        <v>273</v>
      </c>
      <c r="D12" s="162"/>
      <c r="E12" s="164"/>
    </row>
    <row r="13" spans="1:5" ht="25.5" customHeight="1">
      <c r="A13" s="159" t="s">
        <v>254</v>
      </c>
      <c r="B13" s="160"/>
      <c r="C13" s="161"/>
      <c r="D13" s="171">
        <f>SUM(D14:D15)</f>
        <v>167115.84999999963</v>
      </c>
      <c r="E13" s="171">
        <f>SUM(E14:E15)</f>
        <v>-227062.35999999987</v>
      </c>
    </row>
    <row r="14" spans="1:8" ht="39" customHeight="1">
      <c r="A14" s="163" t="s">
        <v>274</v>
      </c>
      <c r="B14" s="160" t="s">
        <v>266</v>
      </c>
      <c r="C14" s="161" t="s">
        <v>275</v>
      </c>
      <c r="D14" s="171">
        <v>-3148280.7</v>
      </c>
      <c r="E14" s="172">
        <v>-3096103.69</v>
      </c>
      <c r="H14" s="165"/>
    </row>
    <row r="15" spans="1:8" ht="22.5" customHeight="1">
      <c r="A15" s="163" t="s">
        <v>276</v>
      </c>
      <c r="B15" s="160" t="s">
        <v>266</v>
      </c>
      <c r="C15" s="161" t="s">
        <v>277</v>
      </c>
      <c r="D15" s="171">
        <v>3315396.55</v>
      </c>
      <c r="E15" s="173">
        <v>2869041.33</v>
      </c>
      <c r="H15" s="165"/>
    </row>
    <row r="16" spans="1:5" ht="26.25" customHeight="1">
      <c r="A16" s="159" t="s">
        <v>257</v>
      </c>
      <c r="B16" s="160"/>
      <c r="C16" s="161"/>
      <c r="D16" s="171">
        <f>D17+D18</f>
        <v>1530.6</v>
      </c>
      <c r="E16" s="162">
        <f>E17+E18</f>
        <v>0</v>
      </c>
    </row>
    <row r="17" spans="1:5" ht="80.25" customHeight="1">
      <c r="A17" s="163" t="s">
        <v>278</v>
      </c>
      <c r="B17" s="160" t="s">
        <v>266</v>
      </c>
      <c r="C17" s="161" t="s">
        <v>279</v>
      </c>
      <c r="D17" s="162">
        <v>0</v>
      </c>
      <c r="E17" s="164">
        <v>0</v>
      </c>
    </row>
    <row r="18" spans="1:5" ht="28.5" customHeight="1">
      <c r="A18" s="166" t="s">
        <v>258</v>
      </c>
      <c r="B18" s="160"/>
      <c r="C18" s="161"/>
      <c r="D18" s="171">
        <v>1530.6</v>
      </c>
      <c r="E18" s="162">
        <v>0</v>
      </c>
    </row>
    <row r="19" spans="1:5" ht="36" customHeight="1">
      <c r="A19" s="163" t="s">
        <v>280</v>
      </c>
      <c r="B19" s="160" t="s">
        <v>266</v>
      </c>
      <c r="C19" s="161" t="s">
        <v>281</v>
      </c>
      <c r="D19" s="171"/>
      <c r="E19" s="164"/>
    </row>
    <row r="20" spans="1:5" ht="41.25" customHeight="1">
      <c r="A20" s="163" t="s">
        <v>282</v>
      </c>
      <c r="B20" s="160" t="s">
        <v>266</v>
      </c>
      <c r="C20" s="161" t="s">
        <v>283</v>
      </c>
      <c r="D20" s="171">
        <v>1530.6</v>
      </c>
      <c r="E20" s="164">
        <v>0</v>
      </c>
    </row>
    <row r="21" spans="1:5" ht="17.25" customHeight="1">
      <c r="A21" s="167" t="s">
        <v>284</v>
      </c>
      <c r="B21" s="167"/>
      <c r="C21" s="167"/>
      <c r="D21" s="180">
        <f>D16+D7+D13+D10</f>
        <v>200151.16999999963</v>
      </c>
      <c r="E21" s="180">
        <f>E16+E7+E13+E10</f>
        <v>-262062.35999999987</v>
      </c>
    </row>
    <row r="22" spans="1:5" ht="12.75" customHeight="1">
      <c r="A22" s="168"/>
      <c r="B22" s="168"/>
      <c r="C22" s="168"/>
      <c r="D22" s="156"/>
      <c r="E22" s="156"/>
    </row>
    <row r="23" spans="1:5" ht="12.75" customHeight="1">
      <c r="A23" s="168"/>
      <c r="B23" s="168"/>
      <c r="C23" s="168"/>
      <c r="D23" s="156"/>
      <c r="E23" s="156"/>
    </row>
    <row r="24" spans="1:5" ht="409.5" customHeight="1" hidden="1">
      <c r="A24" s="168"/>
      <c r="B24" s="228" t="s">
        <v>285</v>
      </c>
      <c r="C24" s="228"/>
      <c r="D24" s="156"/>
      <c r="E24" s="156"/>
    </row>
    <row r="25" spans="1:5" ht="409.5" customHeight="1" hidden="1">
      <c r="A25" s="157"/>
      <c r="B25" s="228" t="s">
        <v>286</v>
      </c>
      <c r="C25" s="228"/>
      <c r="D25" s="156"/>
      <c r="E25" s="156"/>
    </row>
  </sheetData>
  <sheetProtection/>
  <mergeCells count="6">
    <mergeCell ref="A4:D4"/>
    <mergeCell ref="B24:C24"/>
    <mergeCell ref="B25:C25"/>
    <mergeCell ref="D1:E1"/>
    <mergeCell ref="C2:E2"/>
    <mergeCell ref="C3:E3"/>
  </mergeCells>
  <printOptions/>
  <pageMargins left="0.76" right="0.26" top="0.48" bottom="0.32" header="0.3" footer="0.25"/>
  <pageSetup firstPageNumber="23" useFirstPageNumber="1" fitToHeight="1" fitToWidth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Кудинова И.А. Комитет Финансов</dc:creator>
  <cp:keywords/>
  <dc:description/>
  <cp:lastModifiedBy>Duma2</cp:lastModifiedBy>
  <cp:lastPrinted>2013-05-30T06:40:35Z</cp:lastPrinted>
  <dcterms:created xsi:type="dcterms:W3CDTF">2013-01-28T08:55:45Z</dcterms:created>
  <dcterms:modified xsi:type="dcterms:W3CDTF">2013-05-30T07:57:03Z</dcterms:modified>
  <cp:category/>
  <cp:version/>
  <cp:contentType/>
  <cp:contentStatus/>
</cp:coreProperties>
</file>