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8190" activeTab="1"/>
  </bookViews>
  <sheets>
    <sheet name="софинансирования" sheetId="1" r:id="rId1"/>
    <sheet name="межбюджетнтрансф" sheetId="2" r:id="rId2"/>
    <sheet name="фонд компенсаций" sheetId="3" r:id="rId3"/>
  </sheets>
  <definedNames>
    <definedName name="_xlnm.Print_Titles" localSheetId="0">'софинансирования'!$7:$8</definedName>
    <definedName name="_xlnm.Print_Titles" localSheetId="2">'фонд компенсаций'!$7:$8</definedName>
  </definedNames>
  <calcPr fullCalcOnLoad="1"/>
</workbook>
</file>

<file path=xl/sharedStrings.xml><?xml version="1.0" encoding="utf-8"?>
<sst xmlns="http://schemas.openxmlformats.org/spreadsheetml/2006/main" count="288" uniqueCount="140">
  <si>
    <t>Направление расходов</t>
  </si>
  <si>
    <t>ФКР</t>
  </si>
  <si>
    <t>КЦСР</t>
  </si>
  <si>
    <t>КВР</t>
  </si>
  <si>
    <t>Субвенция для финансового обеспечения  переданных исполнительно-распорядительным органам муниципальных образований полномочий по составлению списков кандидатов в присяжные заседатели федеральных судов общей юрисдикции в РФ</t>
  </si>
  <si>
    <t>0105</t>
  </si>
  <si>
    <t>0014000</t>
  </si>
  <si>
    <t>500</t>
  </si>
  <si>
    <t>Субвенция на осуществление деятельности содержание комиссии по делам несовершеннолетних и защите их прав</t>
  </si>
  <si>
    <t>0114</t>
  </si>
  <si>
    <t>0020400</t>
  </si>
  <si>
    <t>Субвенция на осуществление  полномочий по государственной  регистрации актов гражданского состояния</t>
  </si>
  <si>
    <t>0013800</t>
  </si>
  <si>
    <t>Субвенция на обеспечение жильем отдельных категорий граждан, предусмотренных федеральными законами "О Ветеранах", "О социальной защите инвалидов"</t>
  </si>
  <si>
    <t>1003</t>
  </si>
  <si>
    <t>5053400</t>
  </si>
  <si>
    <t>005</t>
  </si>
  <si>
    <t>Субвенция на осуществление деятельности по опеке и попечительству</t>
  </si>
  <si>
    <t>0709</t>
  </si>
  <si>
    <t>Субвенция на осуществление полномочий по организации деятельности административных комиссий</t>
  </si>
  <si>
    <t>Субсидии гражданам на оплату жилого помещения и коммунальных услуг</t>
  </si>
  <si>
    <t>5054800</t>
  </si>
  <si>
    <t>Субвенция на реализацию основных  образовательных программ в муниципальных общеобразовательных  учреждениях</t>
  </si>
  <si>
    <t>0702</t>
  </si>
  <si>
    <t>4219900</t>
  </si>
  <si>
    <t>001</t>
  </si>
  <si>
    <t>Субвенция на организацию обеспечения питанием учащихся муниципальных общеобразовательных учреждений</t>
  </si>
  <si>
    <t>4361200</t>
  </si>
  <si>
    <t>Субвенции ФБ на ежемесячное денежное вознаграждение за классное руководство в государственных и муниципальных общеобразовательных школах</t>
  </si>
  <si>
    <t>5200900</t>
  </si>
  <si>
    <t>Субвенции на ежемесячное денежное вознаграждение за классное руководство в государственных и муниципальных общеобразовательных школах (округ)</t>
  </si>
  <si>
    <t>Субвенция на обеспечение бесплатными молочными продуктами питания детей до трех лет</t>
  </si>
  <si>
    <t>0910</t>
  </si>
  <si>
    <t>4859700</t>
  </si>
  <si>
    <t>Субвенция  на бесплатное  изготовление и ремонт зубных протезов</t>
  </si>
  <si>
    <t>Субвенция на выплату денежных средств на содержание ребенка, единовременных пособий  и оплату труда приемных родителей, патронатных воспитателей, воспитателей детских домов семейного типа- всего, в т.ч.</t>
  </si>
  <si>
    <t>1004</t>
  </si>
  <si>
    <t>выплаты приемной семье на содержание подопечных детей</t>
  </si>
  <si>
    <t>5201311</t>
  </si>
  <si>
    <t>оплата труда приемного родителя</t>
  </si>
  <si>
    <t>5201312</t>
  </si>
  <si>
    <t>выплаты семьям опекунов на содержание подопечных детей (ежемесячное пособие)</t>
  </si>
  <si>
    <t>оплата труда патронатного родителя</t>
  </si>
  <si>
    <t>5203012</t>
  </si>
  <si>
    <t>Субвенция на предоставление  и обеспечение мер социальной поддержки детей-сирот и детей, оставшихся без попечения родителей, а также лиц из числа детей-сирот  и детей, оставщихся без попечения родителей -всего, в т.ч.:</t>
  </si>
  <si>
    <t>материальное обеспечение приемной семьи(проезд на внутригородском транспорте, пособие при выпуске, проезд к месту жительства и обратно)</t>
  </si>
  <si>
    <t>5140100</t>
  </si>
  <si>
    <t>оздоровление детей</t>
  </si>
  <si>
    <t>0707</t>
  </si>
  <si>
    <t>4320200</t>
  </si>
  <si>
    <t>Субвенция на обеспечение прав детей-инвалидов и семей, имеющих детей-инвалидов на образование, воспитание и обучение</t>
  </si>
  <si>
    <t>0701</t>
  </si>
  <si>
    <t>4209900</t>
  </si>
  <si>
    <t>Субвенция на предоставление социальной поддержки по обеспечению детей-сирот и детей, оставшихся без попечения родителей, а также лиц из числа детей-сирот, оставшихся без попечения родителей, жилыми помещениями</t>
  </si>
  <si>
    <t>5053600</t>
  </si>
  <si>
    <t xml:space="preserve">Субвенция  на выплату компенсации части родительской платы за содержание детей в государственных и муниципальных образовательных учреждениях, реализующих основную общеобразовательную программу дошкольного образования (в части администрирования рабочих мест) </t>
  </si>
  <si>
    <t>Субвенция ФБ на выплату единовременных пособий при всех формах устройства детей, лишенных родительского попечения, в семью</t>
  </si>
  <si>
    <t>5050502</t>
  </si>
  <si>
    <t>Итого:</t>
  </si>
  <si>
    <t>Х</t>
  </si>
  <si>
    <t xml:space="preserve">Распределение  регионального  фонда  компенсаций  на 2008 год </t>
  </si>
  <si>
    <t>А</t>
  </si>
  <si>
    <t>2008 год (тыс.руб.)</t>
  </si>
  <si>
    <t>5220000</t>
  </si>
  <si>
    <t>0801</t>
  </si>
  <si>
    <t>Иные виды межбюджетных трансфертов на 2008 год</t>
  </si>
  <si>
    <t>Субвенция  ФБ на цели равного с МВД РФ повышения денежного довольствия сотрудникам и заработной платы работникам подразделений милиции общественной безопасности</t>
  </si>
  <si>
    <t>0302</t>
  </si>
  <si>
    <t>Субвенция на участие в реализации программы "Программа социально-экономического и культурного развития коренных малочисленных народов Севера Ханты-Мансийского автономного округа-Югры на 2008-2012 годы"</t>
  </si>
  <si>
    <t>2020100</t>
  </si>
  <si>
    <t>014</t>
  </si>
  <si>
    <t>Дотация на развитие общественной инфраструктуры и реализацию приоритетных направлений развития муниципальных образований</t>
  </si>
  <si>
    <t>Субвенция на проведение аттестации педагогических  работников на первую и вторую квалификационные  категорию</t>
  </si>
  <si>
    <t>023</t>
  </si>
  <si>
    <t>Программа "Культура Югры на 2006-2008 годы"</t>
  </si>
  <si>
    <t xml:space="preserve">Субвенция  на выплату компенсации части родительской платы за содержание детей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</si>
  <si>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Распределение регионального  фонда  софинансирования расходов на 2008 год</t>
  </si>
  <si>
    <t>Программа "Улучшение жилищных условий населения ХМАО-Югры на 2005 - 2015 годы"-всего, в том числе:</t>
  </si>
  <si>
    <t>х</t>
  </si>
  <si>
    <t>подпрограмма "Доступное жилье молодым"</t>
  </si>
  <si>
    <t>068</t>
  </si>
  <si>
    <t>подпрограмма "Обеспечение жилыми помещениями граждан из числа коренных малочисленных народов в ХМАО-Югре"</t>
  </si>
  <si>
    <t>Программа "Развитие и модернизация жилищно-коммунального комплекса ХМАО-Югры на 2005-2012 годы"</t>
  </si>
  <si>
    <t>0502</t>
  </si>
  <si>
    <t>003</t>
  </si>
  <si>
    <t>Программа "Развитие материально-технической базы социальной сферы ХМАО-Югры на 2006 - 2010 годы"</t>
  </si>
  <si>
    <t>Детский сад</t>
  </si>
  <si>
    <t>Реконструкция административно-бытового корпуса №2 под детский сад, мкр.6, строение 17</t>
  </si>
  <si>
    <t>"Развитие материально-технической базы дошкольных образовательных учреждений в ХМАО-Югре на 2007-2010 годы"</t>
  </si>
  <si>
    <t>Инфекционный корпус</t>
  </si>
  <si>
    <t>Реконструкция культурно-развлекательного центра МУК ДК "Нефтяник"</t>
  </si>
  <si>
    <t>Физкультурно-спортивный комплекс с универсальным игровым залом</t>
  </si>
  <si>
    <t>0908</t>
  </si>
  <si>
    <t>Субсидии на денежные выплаты медицинскому персоналу фельдшерско-акушерских пунктов, врачам, фельдшерам и медицинским сестрам скорой медицинской помощи и амбулаторий (федеральный бюджет)</t>
  </si>
  <si>
    <t>0904</t>
  </si>
  <si>
    <t>5201800</t>
  </si>
  <si>
    <t>Субсидии на денежные выплаты медицинскому персоналу фельдшерско-акушерских пунктов, врачам, фельдшерам и медицинским сестрам скорой медицинской помощи и амбулаторий (окружной бюджет)</t>
  </si>
  <si>
    <t>Субсидия ФБ на комплектование книжных фондов  библиотек муниципальных образований</t>
  </si>
  <si>
    <t>4500600</t>
  </si>
  <si>
    <t>ИТОГО</t>
  </si>
  <si>
    <t>Федеральная целевая программа "Жилище" на 2002-2010 годы</t>
  </si>
  <si>
    <t xml:space="preserve"> к решению Думы города</t>
  </si>
  <si>
    <t>к решению Думы города</t>
  </si>
  <si>
    <t>Межбюджетные трансферты на финансирование наказов избирателей депутатам Думы ХМАО-Югры</t>
  </si>
  <si>
    <t>022</t>
  </si>
  <si>
    <t>Программа ХМАО-Югры "Развитие образования Ханты-Мансийского автономного округа  Югры на 2008-2010 годы"</t>
  </si>
  <si>
    <t>Программа ХМАО-Югры "Развитие физической культуры и спорта в  Ханты-Мансийском автономного округе  Югры на 2008-2010 годы"</t>
  </si>
  <si>
    <t>079</t>
  </si>
  <si>
    <t>0505</t>
  </si>
  <si>
    <t>5201400</t>
  </si>
  <si>
    <t>006</t>
  </si>
  <si>
    <t>5201320</t>
  </si>
  <si>
    <t>выплаты патронатной семье на содержание подопечных детей</t>
  </si>
  <si>
    <t>5203011</t>
  </si>
  <si>
    <t>5201000</t>
  </si>
  <si>
    <t>1040200</t>
  </si>
  <si>
    <t>501</t>
  </si>
  <si>
    <t>Программа Ханты-Мансийского автономного округа-Югры "Молодежь Югры" на 2006-2008 годы</t>
  </si>
  <si>
    <t>447</t>
  </si>
  <si>
    <t>Капитальный ремонт МОУ "СОШ № 6" за счет финансирования наказов избирателей</t>
  </si>
  <si>
    <t>Программа ХМАО-Югры "Реализация приоритетного национального проекта "Образование" в ХМАО-Югре на 2008-2010 годы"</t>
  </si>
  <si>
    <t>Программа ХМАО-Югры "Комплексные меры противодействия злоупотреблению наркотиками и их незаконному обороту на 2008-2012 годы"</t>
  </si>
  <si>
    <t xml:space="preserve">Подпрограмма Проектирование и строительство инженерных сетей" </t>
  </si>
  <si>
    <t xml:space="preserve">Субсидия ФБ на инновационные образовательные программы. </t>
  </si>
  <si>
    <t>4360200</t>
  </si>
  <si>
    <t xml:space="preserve">Субсидия из бюджета автономного округа на государственную поддержку проекта "Реконструкция центральных пунктов в микрорайонах 1,2,3,4,5, реконструкция теплосетей 2 микрорайона и магистральных теплосетей по ул. Нефтяников от ТК 6/1/1 до ТК 6/7/1" в городе радужный ХМАО-Югры. </t>
  </si>
  <si>
    <t xml:space="preserve">Субсидирование процентных ставок привлеченных кредитных ресурсов по проекту "Модернизация технологической системы теплоснабжения городского хозяйства, перевод котельной КВГМ на температурный график 130-70 С" города Радужный ХМАО-Югры" </t>
  </si>
  <si>
    <t>Субсидии для софинансирования приоритетных социально значимых расходов бюджетам муниципальных образований - всего, в том числе:</t>
  </si>
  <si>
    <t>Подготовка документов градорегулирования для обеспечения градостроительной деятельности.</t>
  </si>
  <si>
    <t>0412</t>
  </si>
  <si>
    <t>Капитальный ремонт жилого фонда</t>
  </si>
  <si>
    <t>0501</t>
  </si>
  <si>
    <t>Содержание городских дорог</t>
  </si>
  <si>
    <t>0503</t>
  </si>
  <si>
    <t>Конкурс "Лучшая организация, предприятие сферы ЖКХ в новых экономических  условиях"</t>
  </si>
  <si>
    <t>Дотации на поощрение достижений наилучших показателей деятельности органов местного самоуправления МО ХМАО</t>
  </si>
  <si>
    <t>Приложение №  9</t>
  </si>
  <si>
    <t>Приложение №   8</t>
  </si>
  <si>
    <t>Приложение  №  10</t>
  </si>
  <si>
    <t>от 29.09.2008 № 486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</si>
</sst>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#,##0;[Red]\-#,##0;0"/>
    <numFmt numFmtId="166" formatCode="#,##0.0"/>
    <numFmt numFmtId="167" formatCode="0.0"/>
    <numFmt numFmtId="168" formatCode="#,##0.0;[Red]\-#,##0.0;0.0"/>
  </numFmts>
  <fonts count="1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164" fontId="2" fillId="0" borderId="4" xfId="17" applyNumberFormat="1" applyFont="1" applyFill="1" applyBorder="1" applyAlignment="1" applyProtection="1">
      <alignment horizontal="left" vertical="center" wrapText="1"/>
      <protection hidden="1"/>
    </xf>
    <xf numFmtId="49" fontId="3" fillId="0" borderId="5" xfId="17" applyNumberFormat="1" applyFont="1" applyFill="1" applyBorder="1" applyAlignment="1" applyProtection="1">
      <alignment horizontal="center"/>
      <protection hidden="1"/>
    </xf>
    <xf numFmtId="49" fontId="3" fillId="0" borderId="4" xfId="17" applyNumberFormat="1" applyFont="1" applyFill="1" applyBorder="1" applyAlignment="1" applyProtection="1">
      <alignment horizontal="center"/>
      <protection hidden="1"/>
    </xf>
    <xf numFmtId="49" fontId="3" fillId="0" borderId="5" xfId="17" applyNumberFormat="1" applyFont="1" applyFill="1" applyBorder="1" applyAlignment="1" applyProtection="1">
      <alignment horizontal="center" wrapText="1"/>
      <protection hidden="1"/>
    </xf>
    <xf numFmtId="49" fontId="3" fillId="0" borderId="4" xfId="17" applyNumberFormat="1" applyFont="1" applyFill="1" applyBorder="1" applyAlignment="1" applyProtection="1">
      <alignment horizontal="center" wrapText="1"/>
      <protection hidden="1"/>
    </xf>
    <xf numFmtId="164" fontId="2" fillId="0" borderId="6" xfId="17" applyNumberFormat="1" applyFont="1" applyFill="1" applyBorder="1" applyAlignment="1" applyProtection="1">
      <alignment horizontal="left" vertical="center" wrapText="1"/>
      <protection hidden="1"/>
    </xf>
    <xf numFmtId="49" fontId="3" fillId="0" borderId="7" xfId="17" applyNumberFormat="1" applyFont="1" applyFill="1" applyBorder="1" applyAlignment="1" applyProtection="1">
      <alignment horizontal="center"/>
      <protection hidden="1"/>
    </xf>
    <xf numFmtId="49" fontId="3" fillId="0" borderId="6" xfId="17" applyNumberFormat="1" applyFont="1" applyFill="1" applyBorder="1" applyAlignment="1" applyProtection="1">
      <alignment horizontal="center"/>
      <protection hidden="1"/>
    </xf>
    <xf numFmtId="49" fontId="3" fillId="0" borderId="0" xfId="17" applyNumberFormat="1" applyFont="1" applyFill="1" applyBorder="1" applyAlignment="1" applyProtection="1">
      <alignment horizontal="center"/>
      <protection hidden="1"/>
    </xf>
    <xf numFmtId="49" fontId="2" fillId="0" borderId="2" xfId="17" applyNumberFormat="1" applyFont="1" applyFill="1" applyBorder="1" applyAlignment="1" applyProtection="1">
      <alignment horizontal="center"/>
      <protection hidden="1"/>
    </xf>
    <xf numFmtId="49" fontId="2" fillId="0" borderId="1" xfId="17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7" applyNumberFormat="1" applyFont="1" applyFill="1" applyBorder="1" applyAlignment="1" applyProtection="1">
      <alignment horizontal="center" vertical="center" wrapText="1"/>
      <protection hidden="1"/>
    </xf>
    <xf numFmtId="49" fontId="3" fillId="0" borderId="11" xfId="17" applyNumberFormat="1" applyFont="1" applyFill="1" applyBorder="1" applyAlignment="1" applyProtection="1">
      <alignment horizontal="center"/>
      <protection hidden="1"/>
    </xf>
    <xf numFmtId="49" fontId="3" fillId="0" borderId="12" xfId="17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164" fontId="8" fillId="0" borderId="1" xfId="17" applyNumberFormat="1" applyFont="1" applyFill="1" applyBorder="1" applyAlignment="1" applyProtection="1">
      <alignment horizontal="left" vertical="center" wrapText="1"/>
      <protection hidden="1"/>
    </xf>
    <xf numFmtId="49" fontId="3" fillId="0" borderId="1" xfId="17" applyNumberFormat="1" applyFont="1" applyFill="1" applyBorder="1" applyAlignment="1" applyProtection="1">
      <alignment horizontal="center"/>
      <protection hidden="1"/>
    </xf>
    <xf numFmtId="0" fontId="8" fillId="0" borderId="1" xfId="17" applyNumberFormat="1" applyFont="1" applyFill="1" applyBorder="1" applyAlignment="1" applyProtection="1">
      <alignment/>
      <protection hidden="1"/>
    </xf>
    <xf numFmtId="49" fontId="3" fillId="0" borderId="2" xfId="17" applyNumberFormat="1" applyFont="1" applyFill="1" applyBorder="1" applyAlignment="1" applyProtection="1">
      <alignment horizontal="center"/>
      <protection hidden="1"/>
    </xf>
    <xf numFmtId="3" fontId="2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2" fillId="0" borderId="8" xfId="17" applyFont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center" vertical="center" wrapText="1"/>
      <protection/>
    </xf>
    <xf numFmtId="166" fontId="2" fillId="0" borderId="4" xfId="0" applyNumberFormat="1" applyFont="1" applyBorder="1" applyAlignment="1">
      <alignment horizontal="center"/>
    </xf>
    <xf numFmtId="166" fontId="2" fillId="0" borderId="1" xfId="17" applyNumberFormat="1" applyFont="1" applyFill="1" applyBorder="1" applyAlignment="1" applyProtection="1">
      <alignment horizontal="center"/>
      <protection hidden="1"/>
    </xf>
    <xf numFmtId="0" fontId="8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7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7" applyFont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3" fillId="0" borderId="4" xfId="0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0" fontId="3" fillId="0" borderId="6" xfId="0" applyFont="1" applyBorder="1" applyAlignment="1">
      <alignment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3" fontId="3" fillId="0" borderId="0" xfId="0" applyNumberFormat="1" applyFont="1" applyAlignment="1">
      <alignment/>
    </xf>
    <xf numFmtId="166" fontId="3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14" xfId="17" applyNumberFormat="1" applyFont="1" applyFill="1" applyBorder="1" applyAlignment="1" applyProtection="1">
      <alignment horizontal="left" vertical="center" wrapText="1"/>
      <protection hidden="1"/>
    </xf>
    <xf numFmtId="49" fontId="3" fillId="0" borderId="13" xfId="17" applyNumberFormat="1" applyFont="1" applyFill="1" applyBorder="1" applyAlignment="1" applyProtection="1">
      <alignment horizontal="center"/>
      <protection hidden="1"/>
    </xf>
    <xf numFmtId="164" fontId="2" fillId="0" borderId="15" xfId="17" applyNumberFormat="1" applyFont="1" applyFill="1" applyBorder="1" applyAlignment="1" applyProtection="1">
      <alignment horizontal="left" vertical="center" wrapText="1"/>
      <protection hidden="1"/>
    </xf>
    <xf numFmtId="164" fontId="2" fillId="0" borderId="16" xfId="17" applyNumberFormat="1" applyFont="1" applyFill="1" applyBorder="1" applyAlignment="1" applyProtection="1">
      <alignment horizontal="left" vertical="center" wrapText="1"/>
      <protection hidden="1"/>
    </xf>
    <xf numFmtId="164" fontId="7" fillId="0" borderId="16" xfId="17" applyNumberFormat="1" applyFont="1" applyFill="1" applyBorder="1" applyAlignment="1" applyProtection="1">
      <alignment horizontal="left" vertical="center" wrapText="1"/>
      <protection hidden="1"/>
    </xf>
    <xf numFmtId="164" fontId="2" fillId="0" borderId="17" xfId="17" applyNumberFormat="1" applyFont="1" applyFill="1" applyBorder="1" applyAlignment="1" applyProtection="1">
      <alignment horizontal="left" vertical="center" wrapText="1"/>
      <protection hidden="1"/>
    </xf>
    <xf numFmtId="0" fontId="2" fillId="0" borderId="3" xfId="17" applyNumberFormat="1" applyFont="1" applyFill="1" applyBorder="1" applyAlignment="1" applyProtection="1">
      <alignment/>
      <protection hidden="1"/>
    </xf>
    <xf numFmtId="49" fontId="3" fillId="0" borderId="18" xfId="17" applyNumberFormat="1" applyFont="1" applyFill="1" applyBorder="1" applyAlignment="1" applyProtection="1">
      <alignment horizontal="center"/>
      <protection hidden="1"/>
    </xf>
    <xf numFmtId="49" fontId="3" fillId="0" borderId="19" xfId="17" applyNumberFormat="1" applyFont="1" applyFill="1" applyBorder="1" applyAlignment="1" applyProtection="1">
      <alignment horizontal="center" wrapText="1"/>
      <protection hidden="1"/>
    </xf>
    <xf numFmtId="49" fontId="3" fillId="0" borderId="20" xfId="17" applyNumberFormat="1" applyFont="1" applyFill="1" applyBorder="1" applyAlignment="1" applyProtection="1">
      <alignment horizontal="center"/>
      <protection hidden="1"/>
    </xf>
    <xf numFmtId="0" fontId="3" fillId="0" borderId="21" xfId="17" applyFont="1" applyBorder="1" applyAlignment="1">
      <alignment horizontal="center" wrapText="1"/>
      <protection/>
    </xf>
    <xf numFmtId="166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166" fontId="2" fillId="0" borderId="23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166" fontId="2" fillId="0" borderId="25" xfId="0" applyNumberFormat="1" applyFont="1" applyFill="1" applyBorder="1" applyAlignment="1">
      <alignment horizontal="center"/>
    </xf>
    <xf numFmtId="166" fontId="2" fillId="0" borderId="26" xfId="17" applyNumberFormat="1" applyFont="1" applyFill="1" applyBorder="1" applyAlignment="1" applyProtection="1">
      <alignment horizontal="center"/>
      <protection hidden="1"/>
    </xf>
    <xf numFmtId="49" fontId="3" fillId="0" borderId="18" xfId="17" applyNumberFormat="1" applyFont="1" applyFill="1" applyBorder="1" applyAlignment="1" applyProtection="1">
      <alignment horizontal="center" wrapText="1"/>
      <protection hidden="1"/>
    </xf>
    <xf numFmtId="1" fontId="2" fillId="0" borderId="25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66" fontId="3" fillId="0" borderId="4" xfId="0" applyNumberFormat="1" applyFont="1" applyBorder="1" applyAlignment="1">
      <alignment horizontal="center"/>
    </xf>
    <xf numFmtId="168" fontId="3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164" fontId="2" fillId="0" borderId="14" xfId="17" applyNumberFormat="1" applyFont="1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</cellXfs>
  <cellStyles count="7">
    <cellStyle name="Normal" xfId="0"/>
    <cellStyle name="Currency" xfId="15"/>
    <cellStyle name="Currency [0]" xfId="16"/>
    <cellStyle name="Обычный_Tmp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G5" sqref="G5"/>
    </sheetView>
  </sheetViews>
  <sheetFormatPr defaultColWidth="9.00390625" defaultRowHeight="12.75"/>
  <cols>
    <col min="1" max="1" width="49.875" style="0" customWidth="1"/>
    <col min="2" max="2" width="9.25390625" style="0" customWidth="1"/>
    <col min="3" max="3" width="9.00390625" style="0" customWidth="1"/>
    <col min="4" max="4" width="9.25390625" style="0" customWidth="1"/>
    <col min="5" max="5" width="14.25390625" style="0" customWidth="1"/>
    <col min="6" max="6" width="9.875" style="0" customWidth="1"/>
  </cols>
  <sheetData>
    <row r="1" spans="1:6" ht="16.5" customHeight="1">
      <c r="A1" s="1"/>
      <c r="B1" s="1"/>
      <c r="C1" s="107" t="s">
        <v>136</v>
      </c>
      <c r="D1" s="108"/>
      <c r="E1" s="108"/>
      <c r="F1" s="1"/>
    </row>
    <row r="2" spans="1:6" ht="15.75" customHeight="1">
      <c r="A2" s="1"/>
      <c r="B2" s="1"/>
      <c r="C2" s="106" t="s">
        <v>101</v>
      </c>
      <c r="D2" s="106"/>
      <c r="E2" s="106"/>
      <c r="F2" s="1"/>
    </row>
    <row r="3" spans="1:6" ht="17.25" customHeight="1">
      <c r="A3" s="1"/>
      <c r="B3" s="1"/>
      <c r="C3" s="107" t="s">
        <v>139</v>
      </c>
      <c r="D3" s="108"/>
      <c r="E3" s="108"/>
      <c r="F3" s="1"/>
    </row>
    <row r="4" spans="1:6" ht="15.75">
      <c r="A4" s="1"/>
      <c r="B4" s="1"/>
      <c r="C4" s="1"/>
      <c r="D4" s="1"/>
      <c r="E4" s="1"/>
      <c r="F4" s="1"/>
    </row>
    <row r="5" spans="1:6" ht="36.75" customHeight="1">
      <c r="A5" s="102" t="s">
        <v>76</v>
      </c>
      <c r="B5" s="103"/>
      <c r="C5" s="103"/>
      <c r="D5" s="103"/>
      <c r="E5" s="103"/>
      <c r="F5" s="1"/>
    </row>
    <row r="6" spans="1:6" ht="16.5" thickBot="1">
      <c r="A6" s="1"/>
      <c r="B6" s="1"/>
      <c r="C6" s="1"/>
      <c r="D6" s="1"/>
      <c r="E6" s="1"/>
      <c r="F6" s="1"/>
    </row>
    <row r="7" spans="1:6" ht="87.75" customHeight="1" thickBot="1">
      <c r="A7" s="41" t="s">
        <v>0</v>
      </c>
      <c r="B7" s="42" t="s">
        <v>1</v>
      </c>
      <c r="C7" s="43" t="s">
        <v>2</v>
      </c>
      <c r="D7" s="43" t="s">
        <v>3</v>
      </c>
      <c r="E7" s="44" t="s">
        <v>62</v>
      </c>
      <c r="F7" s="1"/>
    </row>
    <row r="8" spans="1:6" ht="15.75">
      <c r="A8" s="45" t="s">
        <v>61</v>
      </c>
      <c r="B8" s="46">
        <v>1</v>
      </c>
      <c r="C8" s="47">
        <v>2</v>
      </c>
      <c r="D8" s="46">
        <v>3</v>
      </c>
      <c r="E8" s="45">
        <v>4</v>
      </c>
      <c r="F8" s="1"/>
    </row>
    <row r="9" spans="1:7" ht="47.25">
      <c r="A9" s="48" t="s">
        <v>77</v>
      </c>
      <c r="B9" s="49" t="s">
        <v>78</v>
      </c>
      <c r="C9" s="50" t="s">
        <v>78</v>
      </c>
      <c r="D9" s="49" t="s">
        <v>78</v>
      </c>
      <c r="E9" s="34">
        <f>SUM(E10:E11)</f>
        <v>45645</v>
      </c>
      <c r="F9" s="1"/>
      <c r="G9" s="29"/>
    </row>
    <row r="10" spans="1:7" ht="15.75">
      <c r="A10" s="51" t="s">
        <v>79</v>
      </c>
      <c r="B10" s="52" t="s">
        <v>14</v>
      </c>
      <c r="C10" s="53" t="s">
        <v>63</v>
      </c>
      <c r="D10" s="52" t="s">
        <v>80</v>
      </c>
      <c r="E10" s="35">
        <f>32045+12000</f>
        <v>44045</v>
      </c>
      <c r="F10" s="1"/>
      <c r="G10" s="29"/>
    </row>
    <row r="11" spans="1:7" ht="47.25">
      <c r="A11" s="51" t="s">
        <v>81</v>
      </c>
      <c r="B11" s="52" t="s">
        <v>14</v>
      </c>
      <c r="C11" s="53" t="s">
        <v>63</v>
      </c>
      <c r="D11" s="52" t="s">
        <v>80</v>
      </c>
      <c r="E11" s="35">
        <v>1600</v>
      </c>
      <c r="F11" s="1"/>
      <c r="G11" s="29"/>
    </row>
    <row r="12" spans="1:7" ht="15.75">
      <c r="A12" s="51"/>
      <c r="B12" s="54"/>
      <c r="C12" s="53"/>
      <c r="D12" s="54"/>
      <c r="E12" s="35"/>
      <c r="F12" s="1"/>
      <c r="G12" s="29"/>
    </row>
    <row r="13" spans="1:7" ht="63">
      <c r="A13" s="48" t="s">
        <v>127</v>
      </c>
      <c r="B13" s="49" t="s">
        <v>78</v>
      </c>
      <c r="C13" s="50" t="s">
        <v>78</v>
      </c>
      <c r="D13" s="49" t="s">
        <v>78</v>
      </c>
      <c r="E13" s="39">
        <f>SUM(E14:E16)</f>
        <v>6786.4</v>
      </c>
      <c r="F13" s="1"/>
      <c r="G13" s="29"/>
    </row>
    <row r="14" spans="1:7" ht="31.5">
      <c r="A14" s="51" t="s">
        <v>128</v>
      </c>
      <c r="B14" s="54" t="s">
        <v>129</v>
      </c>
      <c r="C14" s="99">
        <v>3380000</v>
      </c>
      <c r="D14" s="52" t="s">
        <v>7</v>
      </c>
      <c r="E14" s="100">
        <v>2257.5</v>
      </c>
      <c r="F14" s="1"/>
      <c r="G14" s="29"/>
    </row>
    <row r="15" spans="1:7" ht="15.75">
      <c r="A15" s="51" t="s">
        <v>130</v>
      </c>
      <c r="B15" s="54" t="s">
        <v>131</v>
      </c>
      <c r="C15" s="99">
        <v>3500200</v>
      </c>
      <c r="D15" s="52" t="s">
        <v>110</v>
      </c>
      <c r="E15" s="100">
        <v>2825.2</v>
      </c>
      <c r="F15" s="1"/>
      <c r="G15" s="29"/>
    </row>
    <row r="16" spans="1:7" ht="15.75">
      <c r="A16" s="51" t="s">
        <v>132</v>
      </c>
      <c r="B16" s="54" t="s">
        <v>133</v>
      </c>
      <c r="C16" s="99">
        <v>6000200</v>
      </c>
      <c r="D16" s="52" t="s">
        <v>7</v>
      </c>
      <c r="E16" s="100">
        <v>1703.7</v>
      </c>
      <c r="F16" s="1"/>
      <c r="G16" s="29"/>
    </row>
    <row r="17" spans="1:7" ht="15.75">
      <c r="A17" s="51"/>
      <c r="B17" s="54"/>
      <c r="C17" s="53"/>
      <c r="D17" s="54"/>
      <c r="E17" s="35"/>
      <c r="F17" s="1"/>
      <c r="G17" s="29"/>
    </row>
    <row r="18" spans="1:7" ht="47.25">
      <c r="A18" s="48" t="s">
        <v>82</v>
      </c>
      <c r="B18" s="54" t="s">
        <v>83</v>
      </c>
      <c r="C18" s="53" t="s">
        <v>63</v>
      </c>
      <c r="D18" s="54" t="s">
        <v>84</v>
      </c>
      <c r="E18" s="34">
        <v>20000</v>
      </c>
      <c r="F18" s="1"/>
      <c r="G18" s="29"/>
    </row>
    <row r="19" spans="1:7" ht="31.5">
      <c r="A19" s="48" t="s">
        <v>122</v>
      </c>
      <c r="B19" s="54" t="s">
        <v>83</v>
      </c>
      <c r="C19" s="53" t="s">
        <v>63</v>
      </c>
      <c r="D19" s="54" t="s">
        <v>84</v>
      </c>
      <c r="E19" s="34">
        <v>17514</v>
      </c>
      <c r="F19" s="1"/>
      <c r="G19" s="29"/>
    </row>
    <row r="20" spans="1:7" ht="110.25">
      <c r="A20" s="48" t="s">
        <v>125</v>
      </c>
      <c r="B20" s="54" t="s">
        <v>83</v>
      </c>
      <c r="C20" s="53" t="s">
        <v>63</v>
      </c>
      <c r="D20" s="54" t="s">
        <v>110</v>
      </c>
      <c r="E20" s="39">
        <v>1428.8</v>
      </c>
      <c r="F20" s="1"/>
      <c r="G20" s="29"/>
    </row>
    <row r="21" spans="1:7" ht="110.25">
      <c r="A21" s="48" t="s">
        <v>126</v>
      </c>
      <c r="B21" s="54" t="s">
        <v>83</v>
      </c>
      <c r="C21" s="53" t="s">
        <v>63</v>
      </c>
      <c r="D21" s="54" t="s">
        <v>110</v>
      </c>
      <c r="E21" s="34">
        <v>628</v>
      </c>
      <c r="F21" s="1"/>
      <c r="G21" s="29"/>
    </row>
    <row r="22" spans="1:7" ht="47.25">
      <c r="A22" s="48" t="s">
        <v>85</v>
      </c>
      <c r="B22" s="55" t="s">
        <v>78</v>
      </c>
      <c r="C22" s="56" t="s">
        <v>78</v>
      </c>
      <c r="D22" s="55" t="s">
        <v>78</v>
      </c>
      <c r="E22" s="34">
        <f>SUM(E23:E28)</f>
        <v>315109</v>
      </c>
      <c r="F22" s="1"/>
      <c r="G22" s="29"/>
    </row>
    <row r="23" spans="1:7" ht="15.75">
      <c r="A23" s="57" t="s">
        <v>86</v>
      </c>
      <c r="B23" s="58" t="s">
        <v>51</v>
      </c>
      <c r="C23" s="59" t="s">
        <v>63</v>
      </c>
      <c r="D23" s="58" t="s">
        <v>84</v>
      </c>
      <c r="E23" s="35">
        <v>45000</v>
      </c>
      <c r="F23" s="1"/>
      <c r="G23" s="29"/>
    </row>
    <row r="24" spans="1:7" ht="31.5">
      <c r="A24" s="51" t="s">
        <v>87</v>
      </c>
      <c r="B24" s="58" t="s">
        <v>51</v>
      </c>
      <c r="C24" s="59" t="s">
        <v>63</v>
      </c>
      <c r="D24" s="58" t="s">
        <v>84</v>
      </c>
      <c r="E24" s="35">
        <v>45000</v>
      </c>
      <c r="F24" s="1"/>
      <c r="G24" s="29"/>
    </row>
    <row r="25" spans="1:7" ht="47.25">
      <c r="A25" s="51" t="s">
        <v>88</v>
      </c>
      <c r="B25" s="58" t="s">
        <v>51</v>
      </c>
      <c r="C25" s="59" t="s">
        <v>63</v>
      </c>
      <c r="D25" s="58" t="s">
        <v>84</v>
      </c>
      <c r="E25" s="35">
        <v>127021</v>
      </c>
      <c r="F25" s="1"/>
      <c r="G25" s="29"/>
    </row>
    <row r="26" spans="1:7" ht="15.75">
      <c r="A26" s="57" t="s">
        <v>89</v>
      </c>
      <c r="B26" s="58" t="s">
        <v>32</v>
      </c>
      <c r="C26" s="59" t="s">
        <v>63</v>
      </c>
      <c r="D26" s="58" t="s">
        <v>84</v>
      </c>
      <c r="E26" s="35">
        <v>25925</v>
      </c>
      <c r="F26" s="1"/>
      <c r="G26" s="29"/>
    </row>
    <row r="27" spans="1:7" ht="31.5">
      <c r="A27" s="51" t="s">
        <v>90</v>
      </c>
      <c r="B27" s="54" t="s">
        <v>64</v>
      </c>
      <c r="C27" s="53" t="s">
        <v>63</v>
      </c>
      <c r="D27" s="54" t="s">
        <v>84</v>
      </c>
      <c r="E27" s="35">
        <v>27970</v>
      </c>
      <c r="F27" s="1"/>
      <c r="G27" s="29"/>
    </row>
    <row r="28" spans="1:7" ht="31.5">
      <c r="A28" s="51" t="s">
        <v>91</v>
      </c>
      <c r="B28" s="54" t="s">
        <v>92</v>
      </c>
      <c r="C28" s="53" t="s">
        <v>63</v>
      </c>
      <c r="D28" s="54" t="s">
        <v>84</v>
      </c>
      <c r="E28" s="35">
        <v>44193</v>
      </c>
      <c r="F28" s="1"/>
      <c r="G28" s="29"/>
    </row>
    <row r="29" spans="1:7" ht="31.5">
      <c r="A29" s="60" t="s">
        <v>100</v>
      </c>
      <c r="B29" s="61" t="s">
        <v>14</v>
      </c>
      <c r="C29" s="62" t="s">
        <v>115</v>
      </c>
      <c r="D29" s="61" t="s">
        <v>116</v>
      </c>
      <c r="E29" s="39">
        <v>1586.8</v>
      </c>
      <c r="F29" s="1"/>
      <c r="G29" s="29"/>
    </row>
    <row r="30" spans="1:7" ht="84.75" customHeight="1">
      <c r="A30" s="7" t="s">
        <v>93</v>
      </c>
      <c r="B30" s="9" t="s">
        <v>94</v>
      </c>
      <c r="C30" s="8" t="s">
        <v>95</v>
      </c>
      <c r="D30" s="9" t="s">
        <v>25</v>
      </c>
      <c r="E30" s="34">
        <v>4800</v>
      </c>
      <c r="F30" s="1"/>
      <c r="G30" s="29"/>
    </row>
    <row r="31" spans="1:7" ht="78.75">
      <c r="A31" s="7" t="s">
        <v>96</v>
      </c>
      <c r="B31" s="9" t="s">
        <v>94</v>
      </c>
      <c r="C31" s="8" t="s">
        <v>95</v>
      </c>
      <c r="D31" s="9" t="s">
        <v>25</v>
      </c>
      <c r="E31" s="34">
        <v>700</v>
      </c>
      <c r="F31" s="1"/>
      <c r="G31" s="29"/>
    </row>
    <row r="32" spans="1:7" ht="47.25">
      <c r="A32" s="12" t="s">
        <v>97</v>
      </c>
      <c r="B32" s="63" t="s">
        <v>64</v>
      </c>
      <c r="C32" s="64" t="s">
        <v>98</v>
      </c>
      <c r="D32" s="63" t="s">
        <v>25</v>
      </c>
      <c r="E32" s="34">
        <v>100</v>
      </c>
      <c r="F32" s="1"/>
      <c r="G32" s="29"/>
    </row>
    <row r="33" spans="1:7" ht="31.5">
      <c r="A33" s="12" t="s">
        <v>123</v>
      </c>
      <c r="B33" s="63" t="s">
        <v>18</v>
      </c>
      <c r="C33" s="64" t="s">
        <v>124</v>
      </c>
      <c r="D33" s="63" t="s">
        <v>25</v>
      </c>
      <c r="E33" s="34">
        <v>1000</v>
      </c>
      <c r="F33" s="1"/>
      <c r="G33" s="29"/>
    </row>
    <row r="34" spans="1:7" ht="16.5" thickBot="1">
      <c r="A34" s="65"/>
      <c r="B34" s="66"/>
      <c r="C34" s="67"/>
      <c r="D34" s="66"/>
      <c r="E34" s="35"/>
      <c r="F34" s="1"/>
      <c r="G34" s="29"/>
    </row>
    <row r="35" spans="1:7" ht="16.5" thickBot="1">
      <c r="A35" s="68" t="s">
        <v>99</v>
      </c>
      <c r="B35" s="69"/>
      <c r="C35" s="70"/>
      <c r="D35" s="69"/>
      <c r="E35" s="75">
        <f>E22+E18+E9+E30+E31+E32+E29+E19+E33+E20+E21+E13</f>
        <v>415298</v>
      </c>
      <c r="F35" s="1"/>
      <c r="G35" s="29"/>
    </row>
    <row r="36" spans="1:7" ht="15.75">
      <c r="A36" s="1"/>
      <c r="B36" s="18"/>
      <c r="C36" s="18"/>
      <c r="D36" s="18"/>
      <c r="E36" s="1"/>
      <c r="F36" s="1"/>
      <c r="G36" s="29"/>
    </row>
    <row r="37" spans="1:7" ht="15.75">
      <c r="A37" s="1"/>
      <c r="B37" s="18"/>
      <c r="C37" s="18"/>
      <c r="D37" s="18"/>
      <c r="E37" s="1"/>
      <c r="F37" s="1"/>
      <c r="G37" s="29"/>
    </row>
    <row r="38" spans="1:7" ht="15.75">
      <c r="A38" s="1"/>
      <c r="B38" s="18"/>
      <c r="C38" s="18"/>
      <c r="D38" s="18"/>
      <c r="E38" s="1"/>
      <c r="F38" s="1"/>
      <c r="G38" s="29"/>
    </row>
    <row r="39" spans="1:7" ht="15.75">
      <c r="A39" s="1"/>
      <c r="B39" s="18"/>
      <c r="C39" s="18"/>
      <c r="D39" s="18"/>
      <c r="E39" s="1"/>
      <c r="F39" s="1"/>
      <c r="G39" s="29"/>
    </row>
    <row r="40" spans="1:7" ht="15.75">
      <c r="A40" s="1"/>
      <c r="B40" s="18"/>
      <c r="C40" s="18"/>
      <c r="D40" s="18"/>
      <c r="E40" s="1"/>
      <c r="F40" s="1"/>
      <c r="G40" s="29"/>
    </row>
    <row r="41" spans="1:7" ht="15.75">
      <c r="A41" s="1"/>
      <c r="B41" s="18"/>
      <c r="C41" s="18"/>
      <c r="D41" s="18"/>
      <c r="E41" s="1"/>
      <c r="F41" s="1"/>
      <c r="G41" s="29"/>
    </row>
    <row r="42" spans="1:7" ht="15.75">
      <c r="A42" s="1"/>
      <c r="B42" s="18"/>
      <c r="C42" s="18"/>
      <c r="D42" s="18"/>
      <c r="E42" s="1"/>
      <c r="F42" s="1"/>
      <c r="G42" s="29"/>
    </row>
    <row r="43" spans="1:7" ht="15.75">
      <c r="A43" s="1"/>
      <c r="B43" s="18"/>
      <c r="C43" s="18"/>
      <c r="D43" s="18"/>
      <c r="E43" s="1"/>
      <c r="F43" s="1"/>
      <c r="G43" s="29"/>
    </row>
    <row r="44" spans="1:7" ht="15.75">
      <c r="A44" s="1"/>
      <c r="B44" s="18"/>
      <c r="C44" s="18"/>
      <c r="D44" s="18"/>
      <c r="E44" s="1"/>
      <c r="F44" s="1"/>
      <c r="G44" s="29"/>
    </row>
    <row r="45" spans="1:7" ht="15.75">
      <c r="A45" s="1"/>
      <c r="B45" s="18"/>
      <c r="C45" s="18"/>
      <c r="D45" s="18"/>
      <c r="E45" s="1"/>
      <c r="F45" s="1"/>
      <c r="G45" s="29"/>
    </row>
    <row r="46" spans="1:7" ht="15.75">
      <c r="A46" s="1"/>
      <c r="B46" s="18"/>
      <c r="C46" s="18"/>
      <c r="D46" s="18"/>
      <c r="E46" s="1"/>
      <c r="F46" s="1"/>
      <c r="G46" s="29"/>
    </row>
    <row r="47" spans="1:7" ht="15.75">
      <c r="A47" s="1"/>
      <c r="B47" s="18"/>
      <c r="C47" s="18"/>
      <c r="D47" s="18"/>
      <c r="E47" s="1"/>
      <c r="F47" s="1"/>
      <c r="G47" s="29"/>
    </row>
    <row r="48" spans="1:7" ht="15.75">
      <c r="A48" s="1"/>
      <c r="B48" s="18"/>
      <c r="C48" s="18"/>
      <c r="D48" s="18"/>
      <c r="E48" s="1"/>
      <c r="F48" s="1"/>
      <c r="G48" s="29"/>
    </row>
    <row r="49" spans="1:7" ht="15.75">
      <c r="A49" s="1"/>
      <c r="B49" s="18"/>
      <c r="C49" s="18"/>
      <c r="D49" s="18"/>
      <c r="E49" s="1"/>
      <c r="F49" s="1"/>
      <c r="G49" s="29"/>
    </row>
    <row r="50" spans="1:7" ht="15.75">
      <c r="A50" s="1"/>
      <c r="B50" s="18"/>
      <c r="C50" s="18"/>
      <c r="D50" s="18"/>
      <c r="E50" s="1"/>
      <c r="F50" s="1"/>
      <c r="G50" s="29"/>
    </row>
    <row r="51" spans="1:7" ht="15.75">
      <c r="A51" s="1"/>
      <c r="B51" s="18"/>
      <c r="C51" s="18"/>
      <c r="D51" s="18"/>
      <c r="E51" s="1"/>
      <c r="F51" s="1"/>
      <c r="G51" s="29"/>
    </row>
    <row r="52" spans="1:7" ht="15.75">
      <c r="A52" s="1"/>
      <c r="B52" s="18"/>
      <c r="C52" s="18"/>
      <c r="D52" s="18"/>
      <c r="E52" s="1"/>
      <c r="F52" s="1"/>
      <c r="G52" s="29"/>
    </row>
    <row r="53" spans="1:7" ht="15.75">
      <c r="A53" s="1"/>
      <c r="B53" s="18"/>
      <c r="C53" s="18"/>
      <c r="D53" s="18"/>
      <c r="E53" s="1"/>
      <c r="F53" s="1"/>
      <c r="G53" s="29"/>
    </row>
    <row r="54" spans="1:7" ht="12.75">
      <c r="A54" s="29"/>
      <c r="B54" s="71"/>
      <c r="C54" s="71"/>
      <c r="D54" s="71"/>
      <c r="E54" s="29"/>
      <c r="F54" s="29"/>
      <c r="G54" s="29"/>
    </row>
    <row r="55" spans="1:7" ht="12.75">
      <c r="A55" s="29"/>
      <c r="B55" s="71"/>
      <c r="C55" s="71"/>
      <c r="D55" s="71"/>
      <c r="E55" s="29"/>
      <c r="F55" s="29"/>
      <c r="G55" s="29"/>
    </row>
    <row r="56" spans="1:7" ht="12.75">
      <c r="A56" s="29"/>
      <c r="B56" s="71"/>
      <c r="C56" s="71"/>
      <c r="D56" s="71"/>
      <c r="E56" s="29"/>
      <c r="F56" s="29"/>
      <c r="G56" s="29"/>
    </row>
    <row r="57" spans="1:5" ht="12.75">
      <c r="A57" s="72"/>
      <c r="B57" s="72"/>
      <c r="C57" s="72"/>
      <c r="D57" s="72"/>
      <c r="E57" s="72"/>
    </row>
    <row r="58" spans="1:5" ht="12.75">
      <c r="A58" s="72"/>
      <c r="B58" s="72"/>
      <c r="C58" s="72"/>
      <c r="D58" s="72"/>
      <c r="E58" s="72"/>
    </row>
    <row r="59" spans="1:5" ht="12.75">
      <c r="A59" s="72"/>
      <c r="B59" s="72"/>
      <c r="C59" s="72"/>
      <c r="D59" s="72"/>
      <c r="E59" s="72"/>
    </row>
    <row r="60" spans="1:5" ht="12.75">
      <c r="A60" s="72"/>
      <c r="B60" s="72"/>
      <c r="C60" s="72"/>
      <c r="D60" s="72"/>
      <c r="E60" s="72"/>
    </row>
    <row r="61" spans="1:5" ht="12.75">
      <c r="A61" s="72"/>
      <c r="B61" s="72"/>
      <c r="C61" s="72"/>
      <c r="D61" s="72"/>
      <c r="E61" s="72"/>
    </row>
    <row r="62" spans="1:5" ht="12.75">
      <c r="A62" s="72"/>
      <c r="B62" s="72"/>
      <c r="C62" s="72"/>
      <c r="D62" s="72"/>
      <c r="E62" s="72"/>
    </row>
    <row r="63" spans="1:5" ht="12.75">
      <c r="A63" s="72"/>
      <c r="B63" s="72"/>
      <c r="C63" s="72"/>
      <c r="D63" s="72"/>
      <c r="E63" s="72"/>
    </row>
    <row r="64" spans="1:5" ht="12.75">
      <c r="A64" s="72"/>
      <c r="B64" s="72"/>
      <c r="C64" s="72"/>
      <c r="D64" s="72"/>
      <c r="E64" s="72"/>
    </row>
    <row r="65" spans="1:5" ht="12.75">
      <c r="A65" s="72"/>
      <c r="B65" s="72"/>
      <c r="C65" s="72"/>
      <c r="D65" s="72"/>
      <c r="E65" s="72"/>
    </row>
    <row r="66" spans="1:5" ht="12.75">
      <c r="A66" s="72"/>
      <c r="B66" s="72"/>
      <c r="C66" s="72"/>
      <c r="D66" s="72"/>
      <c r="E66" s="72"/>
    </row>
    <row r="67" spans="1:5" ht="12.75">
      <c r="A67" s="72"/>
      <c r="B67" s="72"/>
      <c r="C67" s="72"/>
      <c r="D67" s="72"/>
      <c r="E67" s="72"/>
    </row>
    <row r="68" spans="1:5" ht="12.75">
      <c r="A68" s="72"/>
      <c r="B68" s="72"/>
      <c r="C68" s="72"/>
      <c r="D68" s="72"/>
      <c r="E68" s="72"/>
    </row>
    <row r="69" spans="1:5" ht="12.75">
      <c r="A69" s="72"/>
      <c r="B69" s="72"/>
      <c r="C69" s="72"/>
      <c r="D69" s="72"/>
      <c r="E69" s="72"/>
    </row>
    <row r="70" spans="1:5" ht="12.75">
      <c r="A70" s="72"/>
      <c r="B70" s="72"/>
      <c r="C70" s="72"/>
      <c r="D70" s="72"/>
      <c r="E70" s="72"/>
    </row>
    <row r="71" spans="1:5" ht="12.75">
      <c r="A71" s="72"/>
      <c r="B71" s="72"/>
      <c r="C71" s="72"/>
      <c r="D71" s="72"/>
      <c r="E71" s="72"/>
    </row>
    <row r="72" spans="1:5" ht="12.75">
      <c r="A72" s="72"/>
      <c r="B72" s="72"/>
      <c r="C72" s="72"/>
      <c r="D72" s="72"/>
      <c r="E72" s="72"/>
    </row>
    <row r="73" spans="1:5" ht="12.75">
      <c r="A73" s="72"/>
      <c r="B73" s="72"/>
      <c r="C73" s="72"/>
      <c r="D73" s="72"/>
      <c r="E73" s="72"/>
    </row>
    <row r="74" spans="1:5" ht="12.75">
      <c r="A74" s="72"/>
      <c r="B74" s="72"/>
      <c r="C74" s="72"/>
      <c r="D74" s="72"/>
      <c r="E74" s="72"/>
    </row>
    <row r="75" spans="1:5" ht="12.75">
      <c r="A75" s="72"/>
      <c r="B75" s="72"/>
      <c r="C75" s="72"/>
      <c r="D75" s="72"/>
      <c r="E75" s="72"/>
    </row>
    <row r="76" spans="1:5" ht="12.75">
      <c r="A76" s="72"/>
      <c r="B76" s="72"/>
      <c r="C76" s="72"/>
      <c r="D76" s="72"/>
      <c r="E76" s="72"/>
    </row>
    <row r="77" spans="1:5" ht="12.75">
      <c r="A77" s="72"/>
      <c r="B77" s="72"/>
      <c r="C77" s="72"/>
      <c r="D77" s="72"/>
      <c r="E77" s="72"/>
    </row>
    <row r="78" spans="1:5" ht="12.75">
      <c r="A78" s="72"/>
      <c r="B78" s="72"/>
      <c r="C78" s="72"/>
      <c r="D78" s="72"/>
      <c r="E78" s="72"/>
    </row>
    <row r="79" spans="1:5" ht="12.75">
      <c r="A79" s="72"/>
      <c r="B79" s="72"/>
      <c r="C79" s="72"/>
      <c r="D79" s="72"/>
      <c r="E79" s="72"/>
    </row>
    <row r="80" spans="1:5" ht="12.75">
      <c r="A80" s="72"/>
      <c r="B80" s="72"/>
      <c r="C80" s="72"/>
      <c r="D80" s="72"/>
      <c r="E80" s="72"/>
    </row>
  </sheetData>
  <mergeCells count="4">
    <mergeCell ref="A5:E5"/>
    <mergeCell ref="C3:E3"/>
    <mergeCell ref="C1:E1"/>
    <mergeCell ref="C2:E2"/>
  </mergeCells>
  <printOptions/>
  <pageMargins left="0.63" right="0.2" top="0.61" bottom="0.36" header="0.26" footer="0.29"/>
  <pageSetup firstPageNumber="7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I4" sqref="I4"/>
    </sheetView>
  </sheetViews>
  <sheetFormatPr defaultColWidth="9.00390625" defaultRowHeight="12.75"/>
  <cols>
    <col min="1" max="1" width="46.25390625" style="0" customWidth="1"/>
    <col min="2" max="2" width="7.75390625" style="0" customWidth="1"/>
    <col min="3" max="3" width="9.875" style="0" customWidth="1"/>
    <col min="4" max="4" width="9.75390625" style="0" customWidth="1"/>
    <col min="5" max="5" width="12.625" style="0" customWidth="1"/>
  </cols>
  <sheetData>
    <row r="1" spans="3:5" ht="15.75" customHeight="1">
      <c r="C1" s="107" t="s">
        <v>138</v>
      </c>
      <c r="D1" s="108"/>
      <c r="E1" s="108"/>
    </row>
    <row r="2" spans="3:5" ht="15.75">
      <c r="C2" s="106" t="s">
        <v>102</v>
      </c>
      <c r="D2" s="106"/>
      <c r="E2" s="106"/>
    </row>
    <row r="3" spans="3:5" ht="15.75">
      <c r="C3" s="106" t="s">
        <v>139</v>
      </c>
      <c r="D3" s="106"/>
      <c r="E3" s="106"/>
    </row>
    <row r="4" spans="1:5" ht="15.75">
      <c r="A4" s="1"/>
      <c r="B4" s="1"/>
      <c r="C4" s="1"/>
      <c r="D4" s="1"/>
      <c r="E4" s="1"/>
    </row>
    <row r="5" spans="1:5" ht="18.75">
      <c r="A5" s="2" t="s">
        <v>65</v>
      </c>
      <c r="B5" s="1"/>
      <c r="C5" s="1"/>
      <c r="D5" s="1"/>
      <c r="E5" s="1"/>
    </row>
    <row r="6" spans="1:5" ht="15.75">
      <c r="A6" s="1"/>
      <c r="B6" s="1"/>
      <c r="C6" s="1"/>
      <c r="D6" s="1"/>
      <c r="E6" s="1"/>
    </row>
    <row r="7" spans="1:5" ht="16.5" thickBot="1">
      <c r="A7" s="1"/>
      <c r="B7" s="1"/>
      <c r="C7" s="1"/>
      <c r="D7" s="1"/>
      <c r="E7" s="1"/>
    </row>
    <row r="8" spans="1:5" ht="57" customHeight="1" thickBot="1">
      <c r="A8" s="20" t="s">
        <v>0</v>
      </c>
      <c r="B8" s="21" t="s">
        <v>1</v>
      </c>
      <c r="C8" s="22" t="s">
        <v>2</v>
      </c>
      <c r="D8" s="22" t="s">
        <v>3</v>
      </c>
      <c r="E8" s="37" t="s">
        <v>62</v>
      </c>
    </row>
    <row r="9" spans="1:5" ht="93" customHeight="1" thickBot="1">
      <c r="A9" s="30" t="s">
        <v>66</v>
      </c>
      <c r="B9" s="31" t="s">
        <v>67</v>
      </c>
      <c r="C9" s="33" t="s">
        <v>69</v>
      </c>
      <c r="D9" s="31" t="s">
        <v>70</v>
      </c>
      <c r="E9" s="36">
        <v>20303</v>
      </c>
    </row>
    <row r="10" spans="1:5" ht="37.5" customHeight="1" thickBot="1">
      <c r="A10" s="30" t="s">
        <v>74</v>
      </c>
      <c r="B10" s="31" t="s">
        <v>64</v>
      </c>
      <c r="C10" s="33" t="s">
        <v>63</v>
      </c>
      <c r="D10" s="31" t="s">
        <v>73</v>
      </c>
      <c r="E10" s="36">
        <v>200</v>
      </c>
    </row>
    <row r="11" spans="1:5" ht="75.75" customHeight="1" thickBot="1">
      <c r="A11" s="30" t="s">
        <v>105</v>
      </c>
      <c r="B11" s="31" t="s">
        <v>18</v>
      </c>
      <c r="C11" s="33" t="s">
        <v>63</v>
      </c>
      <c r="D11" s="31" t="s">
        <v>104</v>
      </c>
      <c r="E11" s="74">
        <v>1014.4</v>
      </c>
    </row>
    <row r="12" spans="1:5" ht="66.75" customHeight="1" thickBot="1">
      <c r="A12" s="30" t="s">
        <v>106</v>
      </c>
      <c r="B12" s="31" t="s">
        <v>92</v>
      </c>
      <c r="C12" s="33" t="s">
        <v>63</v>
      </c>
      <c r="D12" s="31" t="s">
        <v>107</v>
      </c>
      <c r="E12" s="36">
        <v>2748</v>
      </c>
    </row>
    <row r="13" spans="1:5" ht="55.5" customHeight="1" thickBot="1">
      <c r="A13" s="30" t="s">
        <v>134</v>
      </c>
      <c r="B13" s="31" t="s">
        <v>108</v>
      </c>
      <c r="C13" s="33" t="s">
        <v>109</v>
      </c>
      <c r="D13" s="31" t="s">
        <v>110</v>
      </c>
      <c r="E13" s="36">
        <v>100</v>
      </c>
    </row>
    <row r="14" spans="1:5" ht="55.5" customHeight="1" thickBot="1">
      <c r="A14" s="30" t="s">
        <v>117</v>
      </c>
      <c r="B14" s="31" t="s">
        <v>48</v>
      </c>
      <c r="C14" s="33" t="s">
        <v>63</v>
      </c>
      <c r="D14" s="31" t="s">
        <v>118</v>
      </c>
      <c r="E14" s="74">
        <v>479.1</v>
      </c>
    </row>
    <row r="15" spans="1:5" ht="55.5" customHeight="1" thickBot="1">
      <c r="A15" s="30" t="s">
        <v>119</v>
      </c>
      <c r="B15" s="31" t="s">
        <v>23</v>
      </c>
      <c r="C15" s="33" t="s">
        <v>24</v>
      </c>
      <c r="D15" s="31" t="s">
        <v>25</v>
      </c>
      <c r="E15" s="36">
        <v>1000</v>
      </c>
    </row>
    <row r="16" spans="1:5" ht="63.75" thickBot="1">
      <c r="A16" s="30" t="s">
        <v>120</v>
      </c>
      <c r="B16" s="31" t="s">
        <v>18</v>
      </c>
      <c r="C16" s="33" t="s">
        <v>63</v>
      </c>
      <c r="D16" s="31" t="s">
        <v>104</v>
      </c>
      <c r="E16" s="36">
        <v>1600</v>
      </c>
    </row>
    <row r="17" spans="1:5" ht="63.75" hidden="1" thickBot="1">
      <c r="A17" s="30" t="s">
        <v>121</v>
      </c>
      <c r="B17" s="31" t="s">
        <v>48</v>
      </c>
      <c r="C17" s="33" t="s">
        <v>63</v>
      </c>
      <c r="D17" s="31" t="s">
        <v>118</v>
      </c>
      <c r="E17" s="36"/>
    </row>
    <row r="18" spans="1:8" ht="54" customHeight="1" thickBot="1">
      <c r="A18" s="30" t="s">
        <v>103</v>
      </c>
      <c r="B18" s="31" t="s">
        <v>59</v>
      </c>
      <c r="C18" s="33" t="s">
        <v>59</v>
      </c>
      <c r="D18" s="31" t="s">
        <v>59</v>
      </c>
      <c r="E18" s="74">
        <v>1865.9</v>
      </c>
      <c r="H18" s="76"/>
    </row>
    <row r="19" spans="1:8" ht="63" customHeight="1" thickBot="1">
      <c r="A19" s="30" t="s">
        <v>135</v>
      </c>
      <c r="B19" s="31" t="s">
        <v>59</v>
      </c>
      <c r="C19" s="33" t="s">
        <v>59</v>
      </c>
      <c r="D19" s="31" t="s">
        <v>59</v>
      </c>
      <c r="E19" s="74">
        <v>21660</v>
      </c>
      <c r="H19" s="76"/>
    </row>
    <row r="20" spans="1:5" ht="78.75" customHeight="1" thickBot="1">
      <c r="A20" s="30" t="s">
        <v>71</v>
      </c>
      <c r="B20" s="31" t="s">
        <v>59</v>
      </c>
      <c r="C20" s="33" t="s">
        <v>59</v>
      </c>
      <c r="D20" s="31" t="s">
        <v>59</v>
      </c>
      <c r="E20" s="36">
        <v>34434</v>
      </c>
    </row>
    <row r="21" spans="1:6" ht="16.5" thickBot="1">
      <c r="A21" s="32" t="s">
        <v>58</v>
      </c>
      <c r="B21" s="17" t="s">
        <v>59</v>
      </c>
      <c r="C21" s="16" t="s">
        <v>59</v>
      </c>
      <c r="D21" s="17" t="s">
        <v>59</v>
      </c>
      <c r="E21" s="40">
        <f>SUM(E9:E20)</f>
        <v>85404.4</v>
      </c>
      <c r="F21" s="29"/>
    </row>
    <row r="22" spans="1:6" ht="15.75">
      <c r="A22" s="1"/>
      <c r="B22" s="1"/>
      <c r="C22" s="1"/>
      <c r="D22" s="1"/>
      <c r="E22" s="1"/>
      <c r="F22" s="29"/>
    </row>
    <row r="23" spans="1:6" ht="15.75">
      <c r="A23" s="1"/>
      <c r="B23" s="1"/>
      <c r="C23" s="1"/>
      <c r="D23" s="1"/>
      <c r="E23" s="1"/>
      <c r="F23" s="29"/>
    </row>
    <row r="24" spans="1:6" ht="15.75">
      <c r="A24" s="1"/>
      <c r="B24" s="1"/>
      <c r="C24" s="1"/>
      <c r="D24" s="1"/>
      <c r="E24" s="73"/>
      <c r="F24" s="29"/>
    </row>
    <row r="25" spans="1:6" ht="15.75">
      <c r="A25" s="1"/>
      <c r="B25" s="1"/>
      <c r="C25" s="1"/>
      <c r="D25" s="1"/>
      <c r="E25" s="101"/>
      <c r="F25" s="29"/>
    </row>
    <row r="26" spans="1:5" ht="15.75">
      <c r="A26" s="1"/>
      <c r="B26" s="1"/>
      <c r="C26" s="1"/>
      <c r="D26" s="1"/>
      <c r="E26" s="1"/>
    </row>
    <row r="27" spans="1:5" ht="15.75">
      <c r="A27" s="1"/>
      <c r="B27" s="1"/>
      <c r="C27" s="1"/>
      <c r="D27" s="1"/>
      <c r="E27" s="1"/>
    </row>
    <row r="28" spans="1:5" ht="15.75">
      <c r="A28" s="1"/>
      <c r="B28" s="1"/>
      <c r="C28" s="1"/>
      <c r="D28" s="1"/>
      <c r="E28" s="1"/>
    </row>
    <row r="29" spans="1:5" ht="15.75">
      <c r="A29" s="1"/>
      <c r="B29" s="1"/>
      <c r="C29" s="1"/>
      <c r="D29" s="1"/>
      <c r="E29" s="1"/>
    </row>
    <row r="30" spans="1:5" ht="15.75">
      <c r="A30" s="1"/>
      <c r="B30" s="1"/>
      <c r="C30" s="1"/>
      <c r="D30" s="1"/>
      <c r="E30" s="1"/>
    </row>
    <row r="31" spans="1:5" ht="15.75">
      <c r="A31" s="1"/>
      <c r="B31" s="1"/>
      <c r="C31" s="1"/>
      <c r="D31" s="1"/>
      <c r="E31" s="1"/>
    </row>
    <row r="32" spans="1:5" ht="15.75">
      <c r="A32" s="1"/>
      <c r="B32" s="1"/>
      <c r="C32" s="1"/>
      <c r="D32" s="1"/>
      <c r="E32" s="1"/>
    </row>
    <row r="33" spans="1:5" ht="15.75">
      <c r="A33" s="1"/>
      <c r="B33" s="1"/>
      <c r="C33" s="1"/>
      <c r="D33" s="1"/>
      <c r="E33" s="1"/>
    </row>
    <row r="34" spans="1:5" ht="15.75">
      <c r="A34" s="1"/>
      <c r="B34" s="1"/>
      <c r="C34" s="1"/>
      <c r="D34" s="1"/>
      <c r="E34" s="1"/>
    </row>
    <row r="35" spans="1:5" ht="15.75">
      <c r="A35" s="1"/>
      <c r="B35" s="1"/>
      <c r="C35" s="1"/>
      <c r="D35" s="1"/>
      <c r="E35" s="1"/>
    </row>
    <row r="36" spans="1:5" ht="15.75">
      <c r="A36" s="1"/>
      <c r="B36" s="1"/>
      <c r="C36" s="1"/>
      <c r="D36" s="1"/>
      <c r="E36" s="1"/>
    </row>
    <row r="37" spans="1:5" ht="15.75">
      <c r="A37" s="1"/>
      <c r="B37" s="1"/>
      <c r="C37" s="1"/>
      <c r="D37" s="1"/>
      <c r="E37" s="1"/>
    </row>
    <row r="38" spans="1:5" ht="15.75">
      <c r="A38" s="1"/>
      <c r="B38" s="1"/>
      <c r="C38" s="1"/>
      <c r="D38" s="1"/>
      <c r="E38" s="1"/>
    </row>
    <row r="39" spans="1:5" ht="15.75">
      <c r="A39" s="1"/>
      <c r="B39" s="1"/>
      <c r="C39" s="1"/>
      <c r="D39" s="1"/>
      <c r="E39" s="1"/>
    </row>
    <row r="40" spans="1:5" ht="15.75">
      <c r="A40" s="1"/>
      <c r="B40" s="1"/>
      <c r="C40" s="1"/>
      <c r="D40" s="1"/>
      <c r="E40" s="1"/>
    </row>
    <row r="41" spans="1:5" ht="15.75">
      <c r="A41" s="1"/>
      <c r="B41" s="1"/>
      <c r="C41" s="1"/>
      <c r="D41" s="1"/>
      <c r="E41" s="1"/>
    </row>
    <row r="42" spans="1:5" ht="15.75">
      <c r="A42" s="1"/>
      <c r="B42" s="1"/>
      <c r="C42" s="1"/>
      <c r="D42" s="1"/>
      <c r="E42" s="1"/>
    </row>
    <row r="43" spans="1:5" ht="15.75">
      <c r="A43" s="1"/>
      <c r="B43" s="1"/>
      <c r="C43" s="1"/>
      <c r="D43" s="1"/>
      <c r="E43" s="1"/>
    </row>
    <row r="44" spans="1:5" ht="15.75">
      <c r="A44" s="1"/>
      <c r="B44" s="1"/>
      <c r="C44" s="1"/>
      <c r="D44" s="1"/>
      <c r="E44" s="1"/>
    </row>
    <row r="45" spans="1:5" ht="15.75">
      <c r="A45" s="1"/>
      <c r="B45" s="1"/>
      <c r="C45" s="1"/>
      <c r="D45" s="1"/>
      <c r="E45" s="1"/>
    </row>
    <row r="46" spans="1:5" ht="15.75">
      <c r="A46" s="1"/>
      <c r="B46" s="1"/>
      <c r="C46" s="1"/>
      <c r="D46" s="1"/>
      <c r="E46" s="1"/>
    </row>
    <row r="47" spans="1:5" ht="15.75">
      <c r="A47" s="1"/>
      <c r="B47" s="1"/>
      <c r="C47" s="1"/>
      <c r="D47" s="1"/>
      <c r="E47" s="1"/>
    </row>
    <row r="48" spans="1:5" ht="15.75">
      <c r="A48" s="1"/>
      <c r="B48" s="1"/>
      <c r="C48" s="1"/>
      <c r="D48" s="1"/>
      <c r="E48" s="1"/>
    </row>
    <row r="49" spans="1:5" ht="15.75">
      <c r="A49" s="1"/>
      <c r="B49" s="1"/>
      <c r="C49" s="1"/>
      <c r="D49" s="1"/>
      <c r="E49" s="1"/>
    </row>
    <row r="50" spans="1:5" ht="15.75">
      <c r="A50" s="1"/>
      <c r="B50" s="1"/>
      <c r="C50" s="1"/>
      <c r="D50" s="1"/>
      <c r="E50" s="1"/>
    </row>
    <row r="51" spans="1:5" ht="15.75">
      <c r="A51" s="1"/>
      <c r="B51" s="1"/>
      <c r="C51" s="1"/>
      <c r="D51" s="1"/>
      <c r="E51" s="1"/>
    </row>
    <row r="52" spans="1:5" ht="15.75">
      <c r="A52" s="1"/>
      <c r="B52" s="1"/>
      <c r="C52" s="1"/>
      <c r="D52" s="1"/>
      <c r="E52" s="1"/>
    </row>
    <row r="53" spans="1:5" ht="15.75">
      <c r="A53" s="1"/>
      <c r="B53" s="1"/>
      <c r="C53" s="1"/>
      <c r="D53" s="1"/>
      <c r="E53" s="1"/>
    </row>
    <row r="54" spans="1:5" ht="15.75">
      <c r="A54" s="1"/>
      <c r="B54" s="1"/>
      <c r="C54" s="1"/>
      <c r="D54" s="1"/>
      <c r="E54" s="1"/>
    </row>
    <row r="55" spans="1:5" ht="15.75">
      <c r="A55" s="1"/>
      <c r="B55" s="1"/>
      <c r="C55" s="1"/>
      <c r="D55" s="1"/>
      <c r="E55" s="1"/>
    </row>
  </sheetData>
  <mergeCells count="3">
    <mergeCell ref="C1:E1"/>
    <mergeCell ref="C2:E2"/>
    <mergeCell ref="C3:E3"/>
  </mergeCells>
  <printOptions/>
  <pageMargins left="0.7874015748031497" right="0.2362204724409449" top="0.47" bottom="0.6692913385826772" header="0.1968503937007874" footer="0.5118110236220472"/>
  <pageSetup firstPageNumber="73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1">
      <selection activeCell="E5" sqref="E5"/>
    </sheetView>
  </sheetViews>
  <sheetFormatPr defaultColWidth="9.00390625" defaultRowHeight="12.75"/>
  <cols>
    <col min="1" max="1" width="48.25390625" style="0" customWidth="1"/>
    <col min="3" max="3" width="9.875" style="0" customWidth="1"/>
    <col min="5" max="5" width="14.625" style="0" customWidth="1"/>
  </cols>
  <sheetData>
    <row r="1" spans="3:5" ht="15.75">
      <c r="C1" s="106" t="s">
        <v>137</v>
      </c>
      <c r="D1" s="106"/>
      <c r="E1" s="106"/>
    </row>
    <row r="2" spans="3:5" ht="15.75">
      <c r="C2" s="106" t="s">
        <v>102</v>
      </c>
      <c r="D2" s="106"/>
      <c r="E2" s="106"/>
    </row>
    <row r="3" spans="3:5" ht="15.75">
      <c r="C3" s="106" t="s">
        <v>139</v>
      </c>
      <c r="D3" s="106"/>
      <c r="E3" s="106"/>
    </row>
    <row r="4" spans="1:5" ht="15.75">
      <c r="A4" s="1"/>
      <c r="B4" s="1"/>
      <c r="C4" s="1"/>
      <c r="D4" s="1"/>
      <c r="E4" s="1"/>
    </row>
    <row r="5" spans="1:6" ht="18.75">
      <c r="A5" s="2" t="s">
        <v>60</v>
      </c>
      <c r="B5" s="1"/>
      <c r="C5" s="1"/>
      <c r="D5" s="1"/>
      <c r="E5" s="1"/>
      <c r="F5" s="3"/>
    </row>
    <row r="6" spans="1:6" ht="16.5" thickBot="1">
      <c r="A6" s="1"/>
      <c r="B6" s="1"/>
      <c r="C6" s="1"/>
      <c r="D6" s="1"/>
      <c r="E6" s="1"/>
      <c r="F6" s="3"/>
    </row>
    <row r="7" spans="1:6" ht="62.25" customHeight="1" thickBot="1">
      <c r="A7" s="4" t="s">
        <v>0</v>
      </c>
      <c r="B7" s="5" t="s">
        <v>1</v>
      </c>
      <c r="C7" s="6" t="s">
        <v>2</v>
      </c>
      <c r="D7" s="4" t="s">
        <v>3</v>
      </c>
      <c r="E7" s="38" t="s">
        <v>62</v>
      </c>
      <c r="F7" s="3"/>
    </row>
    <row r="8" spans="1:6" ht="18.75" customHeight="1" thickBot="1">
      <c r="A8" s="25" t="s">
        <v>61</v>
      </c>
      <c r="B8" s="23">
        <v>1</v>
      </c>
      <c r="C8" s="24">
        <v>2</v>
      </c>
      <c r="D8" s="26">
        <v>3</v>
      </c>
      <c r="E8" s="88">
        <v>4</v>
      </c>
      <c r="F8" s="3"/>
    </row>
    <row r="9" spans="1:7" ht="110.25">
      <c r="A9" s="80" t="s">
        <v>4</v>
      </c>
      <c r="B9" s="28" t="s">
        <v>5</v>
      </c>
      <c r="C9" s="27" t="s">
        <v>6</v>
      </c>
      <c r="D9" s="28" t="s">
        <v>7</v>
      </c>
      <c r="E9" s="89">
        <v>6.5</v>
      </c>
      <c r="F9" s="1"/>
      <c r="G9" s="77"/>
    </row>
    <row r="10" spans="1:6" ht="47.25">
      <c r="A10" s="81" t="s">
        <v>8</v>
      </c>
      <c r="B10" s="9" t="s">
        <v>9</v>
      </c>
      <c r="C10" s="8" t="s">
        <v>10</v>
      </c>
      <c r="D10" s="9" t="s">
        <v>7</v>
      </c>
      <c r="E10" s="90">
        <v>3653</v>
      </c>
      <c r="F10" s="1"/>
    </row>
    <row r="11" spans="1:6" ht="47.25">
      <c r="A11" s="81" t="s">
        <v>11</v>
      </c>
      <c r="B11" s="9" t="s">
        <v>9</v>
      </c>
      <c r="C11" s="8" t="s">
        <v>12</v>
      </c>
      <c r="D11" s="9" t="s">
        <v>7</v>
      </c>
      <c r="E11" s="90">
        <f>3500+580</f>
        <v>4080</v>
      </c>
      <c r="F11" s="1"/>
    </row>
    <row r="12" spans="1:6" ht="78.75">
      <c r="A12" s="81" t="s">
        <v>13</v>
      </c>
      <c r="B12" s="9" t="s">
        <v>14</v>
      </c>
      <c r="C12" s="8" t="s">
        <v>15</v>
      </c>
      <c r="D12" s="9" t="s">
        <v>16</v>
      </c>
      <c r="E12" s="91">
        <v>13996.1</v>
      </c>
      <c r="F12" s="1"/>
    </row>
    <row r="13" spans="1:6" ht="46.5" customHeight="1">
      <c r="A13" s="81" t="s">
        <v>17</v>
      </c>
      <c r="B13" s="9" t="s">
        <v>9</v>
      </c>
      <c r="C13" s="8" t="s">
        <v>10</v>
      </c>
      <c r="D13" s="9" t="s">
        <v>7</v>
      </c>
      <c r="E13" s="90">
        <v>6357</v>
      </c>
      <c r="F13" s="1"/>
    </row>
    <row r="14" spans="1:6" ht="58.5" customHeight="1">
      <c r="A14" s="81" t="s">
        <v>19</v>
      </c>
      <c r="B14" s="9" t="s">
        <v>9</v>
      </c>
      <c r="C14" s="8" t="s">
        <v>10</v>
      </c>
      <c r="D14" s="9" t="s">
        <v>7</v>
      </c>
      <c r="E14" s="90">
        <v>1711</v>
      </c>
      <c r="F14" s="1"/>
    </row>
    <row r="15" spans="1:6" ht="31.5">
      <c r="A15" s="81" t="s">
        <v>20</v>
      </c>
      <c r="B15" s="9" t="s">
        <v>14</v>
      </c>
      <c r="C15" s="8" t="s">
        <v>21</v>
      </c>
      <c r="D15" s="9" t="s">
        <v>16</v>
      </c>
      <c r="E15" s="90">
        <v>43259</v>
      </c>
      <c r="F15" s="1"/>
    </row>
    <row r="16" spans="1:6" ht="70.5" customHeight="1">
      <c r="A16" s="81" t="s">
        <v>22</v>
      </c>
      <c r="B16" s="9" t="s">
        <v>23</v>
      </c>
      <c r="C16" s="8" t="s">
        <v>24</v>
      </c>
      <c r="D16" s="9" t="s">
        <v>25</v>
      </c>
      <c r="E16" s="90">
        <v>303774</v>
      </c>
      <c r="F16" s="1"/>
    </row>
    <row r="17" spans="1:6" ht="51.75" customHeight="1">
      <c r="A17" s="81" t="s">
        <v>26</v>
      </c>
      <c r="B17" s="9" t="s">
        <v>23</v>
      </c>
      <c r="C17" s="8" t="s">
        <v>27</v>
      </c>
      <c r="D17" s="9" t="s">
        <v>25</v>
      </c>
      <c r="E17" s="90">
        <f>36909-1850</f>
        <v>35059</v>
      </c>
      <c r="F17" s="1"/>
    </row>
    <row r="18" spans="1:6" ht="63">
      <c r="A18" s="81" t="s">
        <v>28</v>
      </c>
      <c r="B18" s="9" t="s">
        <v>23</v>
      </c>
      <c r="C18" s="8" t="s">
        <v>29</v>
      </c>
      <c r="D18" s="9" t="s">
        <v>25</v>
      </c>
      <c r="E18" s="90">
        <v>5387</v>
      </c>
      <c r="F18" s="1"/>
    </row>
    <row r="19" spans="1:6" ht="63">
      <c r="A19" s="81" t="s">
        <v>30</v>
      </c>
      <c r="B19" s="9" t="s">
        <v>23</v>
      </c>
      <c r="C19" s="8" t="s">
        <v>29</v>
      </c>
      <c r="D19" s="9" t="s">
        <v>25</v>
      </c>
      <c r="E19" s="90">
        <v>7193</v>
      </c>
      <c r="F19" s="1"/>
    </row>
    <row r="20" spans="1:6" ht="47.25">
      <c r="A20" s="81" t="s">
        <v>31</v>
      </c>
      <c r="B20" s="9" t="s">
        <v>32</v>
      </c>
      <c r="C20" s="8" t="s">
        <v>33</v>
      </c>
      <c r="D20" s="9" t="s">
        <v>25</v>
      </c>
      <c r="E20" s="90">
        <v>13521</v>
      </c>
      <c r="F20" s="1"/>
    </row>
    <row r="21" spans="1:6" ht="31.5">
      <c r="A21" s="81" t="s">
        <v>34</v>
      </c>
      <c r="B21" s="9" t="s">
        <v>32</v>
      </c>
      <c r="C21" s="8" t="s">
        <v>33</v>
      </c>
      <c r="D21" s="9" t="s">
        <v>25</v>
      </c>
      <c r="E21" s="90">
        <v>12346</v>
      </c>
      <c r="F21" s="1"/>
    </row>
    <row r="22" spans="1:6" ht="94.5">
      <c r="A22" s="81" t="s">
        <v>35</v>
      </c>
      <c r="B22" s="11"/>
      <c r="C22" s="10"/>
      <c r="D22" s="11"/>
      <c r="E22" s="90">
        <f>SUM(E23:E27)</f>
        <v>26274</v>
      </c>
      <c r="F22" s="1"/>
    </row>
    <row r="23" spans="1:6" ht="31.5">
      <c r="A23" s="82" t="s">
        <v>37</v>
      </c>
      <c r="B23" s="11" t="s">
        <v>36</v>
      </c>
      <c r="C23" s="10" t="s">
        <v>38</v>
      </c>
      <c r="D23" s="11" t="s">
        <v>16</v>
      </c>
      <c r="E23" s="92">
        <v>16</v>
      </c>
      <c r="F23" s="1"/>
    </row>
    <row r="24" spans="1:6" ht="15.75">
      <c r="A24" s="82" t="s">
        <v>39</v>
      </c>
      <c r="B24" s="11" t="s">
        <v>36</v>
      </c>
      <c r="C24" s="10" t="s">
        <v>40</v>
      </c>
      <c r="D24" s="11" t="s">
        <v>7</v>
      </c>
      <c r="E24" s="92">
        <f>637-59</f>
        <v>578</v>
      </c>
      <c r="F24" s="1"/>
    </row>
    <row r="25" spans="1:6" ht="31.5">
      <c r="A25" s="82" t="s">
        <v>41</v>
      </c>
      <c r="B25" s="11" t="s">
        <v>36</v>
      </c>
      <c r="C25" s="10" t="s">
        <v>111</v>
      </c>
      <c r="D25" s="11" t="s">
        <v>16</v>
      </c>
      <c r="E25" s="92">
        <v>24961</v>
      </c>
      <c r="F25" s="1"/>
    </row>
    <row r="26" spans="1:6" ht="31.5">
      <c r="A26" s="82" t="s">
        <v>112</v>
      </c>
      <c r="B26" s="11" t="s">
        <v>36</v>
      </c>
      <c r="C26" s="10" t="s">
        <v>113</v>
      </c>
      <c r="D26" s="11" t="s">
        <v>16</v>
      </c>
      <c r="E26" s="92">
        <v>400</v>
      </c>
      <c r="F26" s="1"/>
    </row>
    <row r="27" spans="1:6" ht="15.75">
      <c r="A27" s="82" t="s">
        <v>42</v>
      </c>
      <c r="B27" s="11" t="s">
        <v>36</v>
      </c>
      <c r="C27" s="10" t="s">
        <v>43</v>
      </c>
      <c r="D27" s="11" t="s">
        <v>7</v>
      </c>
      <c r="E27" s="92">
        <v>319</v>
      </c>
      <c r="F27" s="1"/>
    </row>
    <row r="28" spans="1:7" ht="94.5">
      <c r="A28" s="81" t="s">
        <v>44</v>
      </c>
      <c r="B28" s="11"/>
      <c r="C28" s="10"/>
      <c r="D28" s="11"/>
      <c r="E28" s="90">
        <f>SUM(E29:E30)</f>
        <v>2955</v>
      </c>
      <c r="F28" s="1"/>
      <c r="G28" s="76"/>
    </row>
    <row r="29" spans="1:6" ht="63">
      <c r="A29" s="82" t="s">
        <v>45</v>
      </c>
      <c r="B29" s="11" t="s">
        <v>36</v>
      </c>
      <c r="C29" s="10" t="s">
        <v>46</v>
      </c>
      <c r="D29" s="11" t="s">
        <v>16</v>
      </c>
      <c r="E29" s="93">
        <v>837</v>
      </c>
      <c r="F29" s="1"/>
    </row>
    <row r="30" spans="1:6" ht="15.75">
      <c r="A30" s="82" t="s">
        <v>47</v>
      </c>
      <c r="B30" s="11" t="s">
        <v>48</v>
      </c>
      <c r="C30" s="10" t="s">
        <v>49</v>
      </c>
      <c r="D30" s="11" t="s">
        <v>7</v>
      </c>
      <c r="E30" s="93">
        <f>3718-1600</f>
        <v>2118</v>
      </c>
      <c r="F30" s="1"/>
    </row>
    <row r="31" spans="1:6" ht="15.75">
      <c r="A31" s="81"/>
      <c r="B31" s="11"/>
      <c r="C31" s="10"/>
      <c r="D31" s="11"/>
      <c r="E31" s="90"/>
      <c r="F31" s="1"/>
    </row>
    <row r="32" spans="1:6" ht="63">
      <c r="A32" s="81" t="s">
        <v>50</v>
      </c>
      <c r="B32" s="9" t="s">
        <v>51</v>
      </c>
      <c r="C32" s="8" t="s">
        <v>52</v>
      </c>
      <c r="D32" s="9" t="s">
        <v>25</v>
      </c>
      <c r="E32" s="90">
        <f>904-140</f>
        <v>764</v>
      </c>
      <c r="F32" s="1"/>
    </row>
    <row r="33" spans="1:6" ht="94.5">
      <c r="A33" s="78" t="s">
        <v>53</v>
      </c>
      <c r="B33" s="14" t="s">
        <v>14</v>
      </c>
      <c r="C33" s="13" t="s">
        <v>54</v>
      </c>
      <c r="D33" s="14" t="s">
        <v>16</v>
      </c>
      <c r="E33" s="94">
        <f>5861+1926</f>
        <v>7787</v>
      </c>
      <c r="F33" s="1"/>
    </row>
    <row r="34" spans="1:6" ht="26.25" customHeight="1">
      <c r="A34" s="104" t="s">
        <v>72</v>
      </c>
      <c r="B34" s="14" t="s">
        <v>51</v>
      </c>
      <c r="C34" s="13" t="s">
        <v>52</v>
      </c>
      <c r="D34" s="14" t="s">
        <v>25</v>
      </c>
      <c r="E34" s="94">
        <v>37</v>
      </c>
      <c r="F34" s="1"/>
    </row>
    <row r="35" spans="1:6" ht="25.5" customHeight="1">
      <c r="A35" s="105"/>
      <c r="B35" s="85" t="s">
        <v>23</v>
      </c>
      <c r="C35" s="86" t="s">
        <v>24</v>
      </c>
      <c r="D35" s="97" t="s">
        <v>25</v>
      </c>
      <c r="E35" s="98">
        <v>125</v>
      </c>
      <c r="F35" s="1"/>
    </row>
    <row r="36" spans="1:6" ht="113.25" customHeight="1">
      <c r="A36" s="78" t="s">
        <v>55</v>
      </c>
      <c r="B36" s="79" t="s">
        <v>51</v>
      </c>
      <c r="C36" s="15" t="s">
        <v>52</v>
      </c>
      <c r="D36" s="79" t="s">
        <v>25</v>
      </c>
      <c r="E36" s="95">
        <f>686</f>
        <v>686</v>
      </c>
      <c r="F36" s="1"/>
    </row>
    <row r="37" spans="1:6" ht="96" customHeight="1">
      <c r="A37" s="78" t="s">
        <v>75</v>
      </c>
      <c r="B37" s="14" t="s">
        <v>36</v>
      </c>
      <c r="C37" s="13" t="s">
        <v>114</v>
      </c>
      <c r="D37" s="14" t="s">
        <v>16</v>
      </c>
      <c r="E37" s="91">
        <f>5919.7-448.1</f>
        <v>5471.599999999999</v>
      </c>
      <c r="F37" s="1"/>
    </row>
    <row r="38" spans="1:6" ht="63">
      <c r="A38" s="81" t="s">
        <v>56</v>
      </c>
      <c r="B38" s="9" t="s">
        <v>36</v>
      </c>
      <c r="C38" s="8" t="s">
        <v>57</v>
      </c>
      <c r="D38" s="9" t="s">
        <v>16</v>
      </c>
      <c r="E38" s="90">
        <v>784</v>
      </c>
      <c r="F38" s="1"/>
    </row>
    <row r="39" spans="1:6" ht="94.5">
      <c r="A39" s="81" t="s">
        <v>68</v>
      </c>
      <c r="B39" s="9" t="s">
        <v>9</v>
      </c>
      <c r="C39" s="8" t="s">
        <v>63</v>
      </c>
      <c r="D39" s="9" t="s">
        <v>7</v>
      </c>
      <c r="E39" s="90">
        <v>6</v>
      </c>
      <c r="F39" s="1"/>
    </row>
    <row r="40" spans="1:6" ht="16.5" thickBot="1">
      <c r="A40" s="83"/>
      <c r="B40" s="79"/>
      <c r="C40" s="87"/>
      <c r="D40" s="79"/>
      <c r="E40" s="92"/>
      <c r="F40" s="1"/>
    </row>
    <row r="41" spans="1:6" ht="16.5" thickBot="1">
      <c r="A41" s="84" t="s">
        <v>58</v>
      </c>
      <c r="B41" s="17" t="s">
        <v>59</v>
      </c>
      <c r="C41" s="16" t="s">
        <v>59</v>
      </c>
      <c r="D41" s="17" t="s">
        <v>59</v>
      </c>
      <c r="E41" s="96">
        <f>E38+E36+E35+E33+E32+E28+E22+E21+E20+E19+E18+E17+E16+E15+E14+E13+E12+E11+E10+E9+E39+E37+E34</f>
        <v>495232.19999999995</v>
      </c>
      <c r="F41" s="1"/>
    </row>
    <row r="42" spans="1:6" ht="15.75">
      <c r="A42" s="1"/>
      <c r="B42" s="1"/>
      <c r="C42" s="1"/>
      <c r="D42" s="1"/>
      <c r="E42" s="1"/>
      <c r="F42" s="1"/>
    </row>
    <row r="43" spans="1:6" ht="15.75">
      <c r="A43" s="1"/>
      <c r="B43" s="1"/>
      <c r="C43" s="1"/>
      <c r="D43" s="1"/>
      <c r="E43" s="1"/>
      <c r="F43" s="1"/>
    </row>
    <row r="44" spans="1:6" ht="15.75">
      <c r="A44" s="1"/>
      <c r="B44" s="1"/>
      <c r="C44" s="1"/>
      <c r="D44" s="1"/>
      <c r="E44" s="18"/>
      <c r="F44" s="1"/>
    </row>
    <row r="45" spans="1:6" ht="15.75">
      <c r="A45" s="1"/>
      <c r="B45" s="1"/>
      <c r="C45" s="1"/>
      <c r="D45" s="1"/>
      <c r="E45" s="19"/>
      <c r="F45" s="1"/>
    </row>
    <row r="46" spans="1:6" ht="15.75">
      <c r="A46" s="1"/>
      <c r="B46" s="1"/>
      <c r="C46" s="1"/>
      <c r="D46" s="1"/>
      <c r="E46" s="1"/>
      <c r="F46" s="1"/>
    </row>
    <row r="47" spans="1:6" ht="15.75">
      <c r="A47" s="1"/>
      <c r="B47" s="1"/>
      <c r="C47" s="1"/>
      <c r="D47" s="1"/>
      <c r="E47" s="1"/>
      <c r="F47" s="1"/>
    </row>
    <row r="48" spans="1:6" ht="15.75">
      <c r="A48" s="1"/>
      <c r="B48" s="1"/>
      <c r="C48" s="1"/>
      <c r="D48" s="1"/>
      <c r="E48" s="1"/>
      <c r="F48" s="1"/>
    </row>
    <row r="49" spans="1:6" ht="15.75">
      <c r="A49" s="1"/>
      <c r="B49" s="1"/>
      <c r="C49" s="1"/>
      <c r="D49" s="1"/>
      <c r="E49" s="1"/>
      <c r="F49" s="3"/>
    </row>
    <row r="50" spans="1:6" ht="15.75">
      <c r="A50" s="1"/>
      <c r="B50" s="1"/>
      <c r="C50" s="1"/>
      <c r="D50" s="1"/>
      <c r="E50" s="1"/>
      <c r="F50" s="3"/>
    </row>
    <row r="51" spans="1:6" ht="15.75">
      <c r="A51" s="1"/>
      <c r="B51" s="1"/>
      <c r="C51" s="1"/>
      <c r="D51" s="1"/>
      <c r="E51" s="1"/>
      <c r="F51" s="3"/>
    </row>
    <row r="52" spans="1:6" ht="15.75">
      <c r="A52" s="1"/>
      <c r="B52" s="1"/>
      <c r="C52" s="1"/>
      <c r="D52" s="1"/>
      <c r="E52" s="1"/>
      <c r="F52" s="3"/>
    </row>
    <row r="53" spans="1:6" ht="15.75">
      <c r="A53" s="1"/>
      <c r="B53" s="1"/>
      <c r="C53" s="1"/>
      <c r="D53" s="1"/>
      <c r="E53" s="1"/>
      <c r="F53" s="3"/>
    </row>
    <row r="54" spans="1:6" ht="15.75">
      <c r="A54" s="1"/>
      <c r="B54" s="1"/>
      <c r="C54" s="1"/>
      <c r="D54" s="1"/>
      <c r="E54" s="1"/>
      <c r="F54" s="3"/>
    </row>
    <row r="55" spans="1:6" ht="15.75">
      <c r="A55" s="1"/>
      <c r="B55" s="1"/>
      <c r="C55" s="1"/>
      <c r="D55" s="1"/>
      <c r="E55" s="1"/>
      <c r="F55" s="3"/>
    </row>
    <row r="56" spans="1:6" ht="15.75">
      <c r="A56" s="1"/>
      <c r="B56" s="1"/>
      <c r="C56" s="1"/>
      <c r="D56" s="1"/>
      <c r="E56" s="1"/>
      <c r="F56" s="3"/>
    </row>
    <row r="57" spans="1:6" ht="15.75">
      <c r="A57" s="1"/>
      <c r="B57" s="1"/>
      <c r="C57" s="1"/>
      <c r="D57" s="1"/>
      <c r="E57" s="1"/>
      <c r="F57" s="3"/>
    </row>
    <row r="58" spans="1:6" ht="15.75">
      <c r="A58" s="1"/>
      <c r="B58" s="1"/>
      <c r="C58" s="1"/>
      <c r="D58" s="1"/>
      <c r="E58" s="1"/>
      <c r="F58" s="3"/>
    </row>
    <row r="59" spans="1:6" ht="15.75">
      <c r="A59" s="1"/>
      <c r="B59" s="1"/>
      <c r="C59" s="1"/>
      <c r="D59" s="1"/>
      <c r="E59" s="1"/>
      <c r="F59" s="3"/>
    </row>
    <row r="60" spans="1:6" ht="15.75">
      <c r="A60" s="1"/>
      <c r="B60" s="1"/>
      <c r="C60" s="1"/>
      <c r="D60" s="1"/>
      <c r="E60" s="1"/>
      <c r="F60" s="3"/>
    </row>
    <row r="61" spans="1:6" ht="15.75">
      <c r="A61" s="1"/>
      <c r="B61" s="1"/>
      <c r="C61" s="1"/>
      <c r="D61" s="1"/>
      <c r="E61" s="1"/>
      <c r="F61" s="3"/>
    </row>
    <row r="62" spans="1:6" ht="15.75">
      <c r="A62" s="1"/>
      <c r="B62" s="1"/>
      <c r="C62" s="1"/>
      <c r="D62" s="1"/>
      <c r="E62" s="1"/>
      <c r="F62" s="3"/>
    </row>
    <row r="63" spans="1:6" ht="15.75">
      <c r="A63" s="1"/>
      <c r="B63" s="1"/>
      <c r="C63" s="1"/>
      <c r="D63" s="1"/>
      <c r="E63" s="1"/>
      <c r="F63" s="3"/>
    </row>
    <row r="64" spans="1:6" ht="15.75">
      <c r="A64" s="1"/>
      <c r="B64" s="1"/>
      <c r="C64" s="1"/>
      <c r="D64" s="1"/>
      <c r="E64" s="1"/>
      <c r="F64" s="3"/>
    </row>
    <row r="65" spans="1:6" ht="15.75">
      <c r="A65" s="1"/>
      <c r="B65" s="1"/>
      <c r="C65" s="1"/>
      <c r="D65" s="1"/>
      <c r="E65" s="1"/>
      <c r="F65" s="3"/>
    </row>
    <row r="66" spans="1:6" ht="15.75">
      <c r="A66" s="1"/>
      <c r="B66" s="1"/>
      <c r="C66" s="1"/>
      <c r="D66" s="1"/>
      <c r="E66" s="1"/>
      <c r="F66" s="3"/>
    </row>
    <row r="67" spans="1:6" ht="15.75">
      <c r="A67" s="1"/>
      <c r="B67" s="1"/>
      <c r="C67" s="1"/>
      <c r="D67" s="1"/>
      <c r="E67" s="1"/>
      <c r="F67" s="3"/>
    </row>
    <row r="68" spans="1:6" ht="15.75">
      <c r="A68" s="1"/>
      <c r="B68" s="1"/>
      <c r="C68" s="1"/>
      <c r="D68" s="1"/>
      <c r="E68" s="1"/>
      <c r="F68" s="3"/>
    </row>
    <row r="69" spans="1:6" ht="15.75">
      <c r="A69" s="1"/>
      <c r="B69" s="1"/>
      <c r="C69" s="1"/>
      <c r="D69" s="1"/>
      <c r="E69" s="1"/>
      <c r="F69" s="3"/>
    </row>
    <row r="70" spans="1:6" ht="15.75">
      <c r="A70" s="1"/>
      <c r="B70" s="1"/>
      <c r="C70" s="1"/>
      <c r="D70" s="1"/>
      <c r="E70" s="1"/>
      <c r="F70" s="3"/>
    </row>
    <row r="71" spans="1:6" ht="15.75">
      <c r="A71" s="1"/>
      <c r="B71" s="1"/>
      <c r="C71" s="1"/>
      <c r="D71" s="1"/>
      <c r="E71" s="1"/>
      <c r="F71" s="3"/>
    </row>
    <row r="72" spans="1:6" ht="15.75">
      <c r="A72" s="1"/>
      <c r="B72" s="1"/>
      <c r="C72" s="1"/>
      <c r="D72" s="1"/>
      <c r="E72" s="1"/>
      <c r="F72" s="3"/>
    </row>
    <row r="73" spans="1:6" ht="15.75">
      <c r="A73" s="1"/>
      <c r="B73" s="1"/>
      <c r="C73" s="1"/>
      <c r="D73" s="1"/>
      <c r="E73" s="1"/>
      <c r="F73" s="3"/>
    </row>
    <row r="74" spans="1:6" ht="15.75">
      <c r="A74" s="1"/>
      <c r="B74" s="1"/>
      <c r="C74" s="1"/>
      <c r="D74" s="1"/>
      <c r="E74" s="1"/>
      <c r="F74" s="3"/>
    </row>
    <row r="75" spans="1:6" ht="15.75">
      <c r="A75" s="1"/>
      <c r="B75" s="1"/>
      <c r="C75" s="1"/>
      <c r="D75" s="1"/>
      <c r="E75" s="1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  <row r="82" spans="1:6" ht="12.75">
      <c r="A82" s="3"/>
      <c r="B82" s="3"/>
      <c r="C82" s="3"/>
      <c r="D82" s="3"/>
      <c r="E82" s="3"/>
      <c r="F82" s="3"/>
    </row>
    <row r="83" spans="1:6" ht="12.75">
      <c r="A83" s="3"/>
      <c r="B83" s="3"/>
      <c r="C83" s="3"/>
      <c r="D83" s="3"/>
      <c r="E83" s="3"/>
      <c r="F83" s="3"/>
    </row>
    <row r="84" spans="1:6" ht="12.75">
      <c r="A84" s="3"/>
      <c r="B84" s="3"/>
      <c r="C84" s="3"/>
      <c r="D84" s="3"/>
      <c r="E84" s="3"/>
      <c r="F84" s="3"/>
    </row>
    <row r="85" spans="1:6" ht="12.75">
      <c r="A85" s="3"/>
      <c r="B85" s="3"/>
      <c r="C85" s="3"/>
      <c r="D85" s="3"/>
      <c r="E85" s="3"/>
      <c r="F85" s="3"/>
    </row>
  </sheetData>
  <mergeCells count="4">
    <mergeCell ref="A34:A35"/>
    <mergeCell ref="C1:E1"/>
    <mergeCell ref="C2:E2"/>
    <mergeCell ref="C3:E3"/>
  </mergeCells>
  <printOptions/>
  <pageMargins left="0.5118110236220472" right="0.2362204724409449" top="0.52" bottom="0.5118110236220472" header="0.1968503937007874" footer="0.5118110236220472"/>
  <pageSetup firstPageNumber="68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Лукина</dc:creator>
  <cp:keywords/>
  <dc:description/>
  <cp:lastModifiedBy>Duma2</cp:lastModifiedBy>
  <cp:lastPrinted>2008-09-29T11:23:48Z</cp:lastPrinted>
  <dcterms:created xsi:type="dcterms:W3CDTF">2007-10-24T11:21:08Z</dcterms:created>
  <dcterms:modified xsi:type="dcterms:W3CDTF">2008-09-29T11:24:00Z</dcterms:modified>
  <cp:category/>
  <cp:version/>
  <cp:contentType/>
  <cp:contentStatus/>
</cp:coreProperties>
</file>