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10635" activeTab="6"/>
  </bookViews>
  <sheets>
    <sheet name="1" sheetId="6" r:id="rId1"/>
    <sheet name="2" sheetId="7" r:id="rId2"/>
    <sheet name="3" sheetId="2" r:id="rId3"/>
    <sheet name="4" sheetId="4" r:id="rId4"/>
    <sheet name="5" sheetId="3" r:id="rId5"/>
    <sheet name="6" sheetId="5" r:id="rId6"/>
    <sheet name="Лист1" sheetId="8" r:id="rId7"/>
  </sheets>
  <definedNames>
    <definedName name="_xlnm.Print_Titles" localSheetId="3">'4'!$9:$12</definedName>
  </definedNames>
  <calcPr calcId="114210" fullCalcOnLoad="1"/>
</workbook>
</file>

<file path=xl/calcChain.xml><?xml version="1.0" encoding="utf-8"?>
<calcChain xmlns="http://schemas.openxmlformats.org/spreadsheetml/2006/main">
  <c r="F60" i="2"/>
  <c r="F8"/>
  <c r="F49"/>
  <c r="I167" i="4"/>
  <c r="I111"/>
  <c r="I698"/>
  <c r="I696"/>
  <c r="I693"/>
  <c r="I691"/>
  <c r="I688"/>
  <c r="I686"/>
  <c r="I682"/>
  <c r="I678"/>
  <c r="I676"/>
  <c r="I674"/>
  <c r="I670"/>
  <c r="I668"/>
  <c r="I665"/>
  <c r="I663"/>
  <c r="I661"/>
  <c r="I658"/>
  <c r="I656"/>
  <c r="I652"/>
  <c r="I649"/>
  <c r="I647"/>
  <c r="I644"/>
  <c r="I641"/>
  <c r="I637"/>
  <c r="I633"/>
  <c r="I629"/>
  <c r="I627"/>
  <c r="I625"/>
  <c r="I621"/>
  <c r="I618"/>
  <c r="I616"/>
  <c r="I614"/>
  <c r="I612"/>
  <c r="I608"/>
  <c r="I606"/>
  <c r="I604"/>
  <c r="I602"/>
  <c r="I600"/>
  <c r="I596"/>
  <c r="I594"/>
  <c r="I591"/>
  <c r="I586"/>
  <c r="I584"/>
  <c r="I578"/>
  <c r="I575"/>
  <c r="I569"/>
  <c r="I565"/>
  <c r="I558"/>
  <c r="I556"/>
  <c r="I550"/>
  <c r="I548"/>
  <c r="I545"/>
  <c r="I543"/>
  <c r="I541"/>
  <c r="I539"/>
  <c r="I534"/>
  <c r="I528"/>
  <c r="I526"/>
  <c r="I524"/>
  <c r="I521"/>
  <c r="I519"/>
  <c r="I515"/>
  <c r="I511"/>
  <c r="I509"/>
  <c r="I507"/>
  <c r="I504"/>
  <c r="I498"/>
  <c r="I496"/>
  <c r="I493"/>
  <c r="I491"/>
  <c r="I488"/>
  <c r="I485"/>
  <c r="I481"/>
  <c r="I479"/>
  <c r="I476"/>
  <c r="I474"/>
  <c r="I472"/>
  <c r="I470"/>
  <c r="I468"/>
  <c r="I466"/>
  <c r="I464"/>
  <c r="I462"/>
  <c r="I460"/>
  <c r="I457"/>
  <c r="I455"/>
  <c r="I452"/>
  <c r="I450"/>
  <c r="I447"/>
  <c r="I445"/>
  <c r="I442"/>
  <c r="I440"/>
  <c r="I437"/>
  <c r="I435"/>
  <c r="I432"/>
  <c r="I430"/>
  <c r="I428"/>
  <c r="I426"/>
  <c r="I423"/>
  <c r="I421"/>
  <c r="I417"/>
  <c r="I415"/>
  <c r="I412"/>
  <c r="I409"/>
  <c r="I407"/>
  <c r="I405"/>
  <c r="I402"/>
  <c r="I400"/>
  <c r="I397"/>
  <c r="I393"/>
  <c r="I391"/>
  <c r="I389"/>
  <c r="I387"/>
  <c r="I385"/>
  <c r="I382"/>
  <c r="I380"/>
  <c r="I378"/>
  <c r="I376"/>
  <c r="I373"/>
  <c r="I371"/>
  <c r="I369"/>
  <c r="I367"/>
  <c r="I360"/>
  <c r="I358"/>
  <c r="I356"/>
  <c r="I353"/>
  <c r="I354"/>
  <c r="I351"/>
  <c r="I346"/>
  <c r="I339"/>
  <c r="I337"/>
  <c r="I334"/>
  <c r="I331"/>
  <c r="I328"/>
  <c r="I326"/>
  <c r="I324"/>
  <c r="I322"/>
  <c r="I320"/>
  <c r="I318"/>
  <c r="I316"/>
  <c r="I313"/>
  <c r="I309"/>
  <c r="I306"/>
  <c r="I300"/>
  <c r="I298"/>
  <c r="I296"/>
  <c r="I294"/>
  <c r="I292"/>
  <c r="I290"/>
  <c r="I288"/>
  <c r="I284"/>
  <c r="I282"/>
  <c r="I279"/>
  <c r="I277"/>
  <c r="I274"/>
  <c r="I267"/>
  <c r="I265"/>
  <c r="I262"/>
  <c r="I260"/>
  <c r="I257"/>
  <c r="I255"/>
  <c r="I252"/>
  <c r="I244"/>
  <c r="I242"/>
  <c r="I240"/>
  <c r="I238"/>
  <c r="I235"/>
  <c r="I233"/>
  <c r="I231"/>
  <c r="I229"/>
  <c r="I225"/>
  <c r="I221"/>
  <c r="I219"/>
  <c r="I217"/>
  <c r="I215"/>
  <c r="I212"/>
  <c r="I208"/>
  <c r="I206"/>
  <c r="I204"/>
  <c r="I200"/>
  <c r="I197"/>
  <c r="I194"/>
  <c r="I191"/>
  <c r="I188"/>
  <c r="I181"/>
  <c r="I175"/>
  <c r="I173"/>
  <c r="I169"/>
  <c r="I163"/>
  <c r="I156"/>
  <c r="I154"/>
  <c r="I152"/>
  <c r="I148"/>
  <c r="I145"/>
  <c r="I142"/>
  <c r="I140"/>
  <c r="I138"/>
  <c r="I136"/>
  <c r="I134"/>
  <c r="I131"/>
  <c r="I129"/>
  <c r="I126"/>
  <c r="I122"/>
  <c r="I120"/>
  <c r="I118"/>
  <c r="I116"/>
  <c r="I113"/>
  <c r="I106"/>
  <c r="I104"/>
  <c r="I102"/>
  <c r="I99"/>
  <c r="I97"/>
  <c r="I94"/>
  <c r="I92"/>
  <c r="I700"/>
  <c r="I699"/>
  <c r="I697"/>
  <c r="I695"/>
  <c r="I694"/>
  <c r="I692"/>
  <c r="I690"/>
  <c r="I689"/>
  <c r="I687"/>
  <c r="I685"/>
  <c r="I684"/>
  <c r="I683"/>
  <c r="I681"/>
  <c r="I680"/>
  <c r="I679"/>
  <c r="I677"/>
  <c r="I675"/>
  <c r="I673"/>
  <c r="I672"/>
  <c r="I671"/>
  <c r="I669"/>
  <c r="I667"/>
  <c r="I666"/>
  <c r="I664"/>
  <c r="I662"/>
  <c r="I660"/>
  <c r="I659"/>
  <c r="I657"/>
  <c r="I655"/>
  <c r="I654"/>
  <c r="I653"/>
  <c r="I651"/>
  <c r="I650"/>
  <c r="I648"/>
  <c r="I646"/>
  <c r="I645"/>
  <c r="I643"/>
  <c r="I642"/>
  <c r="I640"/>
  <c r="I639"/>
  <c r="I638"/>
  <c r="I636"/>
  <c r="I635"/>
  <c r="I634"/>
  <c r="I632"/>
  <c r="I631"/>
  <c r="I630"/>
  <c r="I628"/>
  <c r="I626"/>
  <c r="I624"/>
  <c r="I623"/>
  <c r="I622"/>
  <c r="I620"/>
  <c r="I619"/>
  <c r="I617"/>
  <c r="I615"/>
  <c r="I613"/>
  <c r="I611"/>
  <c r="I610"/>
  <c r="I609"/>
  <c r="I607"/>
  <c r="I605"/>
  <c r="I603"/>
  <c r="I601"/>
  <c r="I599"/>
  <c r="I598"/>
  <c r="I597"/>
  <c r="I595"/>
  <c r="I593"/>
  <c r="I592"/>
  <c r="I590"/>
  <c r="I589"/>
  <c r="I588"/>
  <c r="I587"/>
  <c r="I585"/>
  <c r="I583"/>
  <c r="I582"/>
  <c r="I581"/>
  <c r="I580"/>
  <c r="I579"/>
  <c r="I577"/>
  <c r="I576"/>
  <c r="I574"/>
  <c r="I573"/>
  <c r="I572"/>
  <c r="I571"/>
  <c r="I570"/>
  <c r="I568"/>
  <c r="I567"/>
  <c r="I566"/>
  <c r="I564"/>
  <c r="I563"/>
  <c r="I562"/>
  <c r="I561"/>
  <c r="I560"/>
  <c r="I559"/>
  <c r="I557"/>
  <c r="I555"/>
  <c r="I554"/>
  <c r="I553"/>
  <c r="I552"/>
  <c r="I551"/>
  <c r="I549"/>
  <c r="I547"/>
  <c r="I546"/>
  <c r="I544"/>
  <c r="I542"/>
  <c r="I540"/>
  <c r="I538"/>
  <c r="I537"/>
  <c r="I536"/>
  <c r="I535"/>
  <c r="I533"/>
  <c r="I532"/>
  <c r="I531"/>
  <c r="I530"/>
  <c r="I529"/>
  <c r="I527"/>
  <c r="I525"/>
  <c r="I523"/>
  <c r="I522"/>
  <c r="I520"/>
  <c r="I518"/>
  <c r="I517"/>
  <c r="I516"/>
  <c r="I514"/>
  <c r="I513"/>
  <c r="I512"/>
  <c r="I510"/>
  <c r="I508"/>
  <c r="I506"/>
  <c r="I505"/>
  <c r="I503"/>
  <c r="I502"/>
  <c r="I501"/>
  <c r="I500"/>
  <c r="I499"/>
  <c r="I497"/>
  <c r="I495"/>
  <c r="I494"/>
  <c r="I492"/>
  <c r="I490"/>
  <c r="I489"/>
  <c r="I487"/>
  <c r="I486"/>
  <c r="I484"/>
  <c r="I483"/>
  <c r="I482"/>
  <c r="I480"/>
  <c r="I478"/>
  <c r="I477"/>
  <c r="I475"/>
  <c r="I473"/>
  <c r="I471"/>
  <c r="I469"/>
  <c r="I467"/>
  <c r="I465"/>
  <c r="I463"/>
  <c r="I461"/>
  <c r="I459"/>
  <c r="I458"/>
  <c r="I456"/>
  <c r="I454"/>
  <c r="I453"/>
  <c r="I451"/>
  <c r="I449"/>
  <c r="I448"/>
  <c r="I446"/>
  <c r="I444"/>
  <c r="I443"/>
  <c r="I441"/>
  <c r="I439"/>
  <c r="I438"/>
  <c r="I436"/>
  <c r="I434"/>
  <c r="I433"/>
  <c r="I431"/>
  <c r="I429"/>
  <c r="I427"/>
  <c r="I424"/>
  <c r="I425"/>
  <c r="I422"/>
  <c r="I420"/>
  <c r="I419"/>
  <c r="I418"/>
  <c r="I416"/>
  <c r="I414"/>
  <c r="I413"/>
  <c r="I411"/>
  <c r="I410"/>
  <c r="I408"/>
  <c r="I406"/>
  <c r="I404"/>
  <c r="I403"/>
  <c r="I401"/>
  <c r="I399"/>
  <c r="I398"/>
  <c r="I396"/>
  <c r="I395"/>
  <c r="I394"/>
  <c r="I392"/>
  <c r="I390"/>
  <c r="I388"/>
  <c r="I386"/>
  <c r="I384"/>
  <c r="I383"/>
  <c r="I381"/>
  <c r="I379"/>
  <c r="I377"/>
  <c r="I375"/>
  <c r="I374"/>
  <c r="I372"/>
  <c r="I370"/>
  <c r="I368"/>
  <c r="I366"/>
  <c r="I365"/>
  <c r="I364"/>
  <c r="I363"/>
  <c r="I362"/>
  <c r="I361"/>
  <c r="I359"/>
  <c r="I357"/>
  <c r="I355"/>
  <c r="I352"/>
  <c r="I350"/>
  <c r="I349"/>
  <c r="I348"/>
  <c r="I347"/>
  <c r="I345"/>
  <c r="I344"/>
  <c r="I343"/>
  <c r="I342"/>
  <c r="I341"/>
  <c r="I340"/>
  <c r="I338"/>
  <c r="I336"/>
  <c r="I335"/>
  <c r="I333"/>
  <c r="I332"/>
  <c r="I330"/>
  <c r="I329"/>
  <c r="I327"/>
  <c r="I325"/>
  <c r="I323"/>
  <c r="I321"/>
  <c r="I319"/>
  <c r="I317"/>
  <c r="I315"/>
  <c r="I314"/>
  <c r="I312"/>
  <c r="I311"/>
  <c r="I310"/>
  <c r="I308"/>
  <c r="I307"/>
  <c r="I305"/>
  <c r="I304"/>
  <c r="I303"/>
  <c r="I302"/>
  <c r="I301"/>
  <c r="I299"/>
  <c r="I297"/>
  <c r="I295"/>
  <c r="I293"/>
  <c r="I291"/>
  <c r="I289"/>
  <c r="I287"/>
  <c r="I286"/>
  <c r="I285"/>
  <c r="I283"/>
  <c r="I281"/>
  <c r="I280"/>
  <c r="I278"/>
  <c r="I276"/>
  <c r="I275"/>
  <c r="I273"/>
  <c r="I272"/>
  <c r="I271"/>
  <c r="I270"/>
  <c r="I269"/>
  <c r="I268"/>
  <c r="I266"/>
  <c r="I264"/>
  <c r="I263"/>
  <c r="I261"/>
  <c r="I259"/>
  <c r="I258"/>
  <c r="I256"/>
  <c r="I254"/>
  <c r="I253"/>
  <c r="I251"/>
  <c r="I250"/>
  <c r="I249"/>
  <c r="I248"/>
  <c r="I247"/>
  <c r="I246"/>
  <c r="I245"/>
  <c r="I243"/>
  <c r="I241"/>
  <c r="I239"/>
  <c r="I237"/>
  <c r="I236"/>
  <c r="I234"/>
  <c r="I232"/>
  <c r="I230"/>
  <c r="I228"/>
  <c r="I227"/>
  <c r="I226"/>
  <c r="I224"/>
  <c r="I223"/>
  <c r="I222"/>
  <c r="I218"/>
  <c r="I220"/>
  <c r="I216"/>
  <c r="I214"/>
  <c r="I213"/>
  <c r="I211"/>
  <c r="I210"/>
  <c r="I209"/>
  <c r="I207"/>
  <c r="I205"/>
  <c r="I203"/>
  <c r="I202"/>
  <c r="I201"/>
  <c r="I199"/>
  <c r="I198"/>
  <c r="I196"/>
  <c r="I195"/>
  <c r="I193"/>
  <c r="I192"/>
  <c r="I190"/>
  <c r="I189"/>
  <c r="I187"/>
  <c r="I186"/>
  <c r="I185"/>
  <c r="I184"/>
  <c r="I183"/>
  <c r="I182"/>
  <c r="I180"/>
  <c r="I179"/>
  <c r="I178"/>
  <c r="I177"/>
  <c r="I176"/>
  <c r="I174"/>
  <c r="I172"/>
  <c r="I171"/>
  <c r="I170"/>
  <c r="I168"/>
  <c r="I166"/>
  <c r="I165"/>
  <c r="I164"/>
  <c r="I162"/>
  <c r="I161"/>
  <c r="I160"/>
  <c r="I159"/>
  <c r="I158"/>
  <c r="I157"/>
  <c r="I155"/>
  <c r="I153"/>
  <c r="I151"/>
  <c r="I150"/>
  <c r="I149"/>
  <c r="I147"/>
  <c r="I146"/>
  <c r="I144"/>
  <c r="I143"/>
  <c r="I141"/>
  <c r="I139"/>
  <c r="I137"/>
  <c r="I135"/>
  <c r="I133"/>
  <c r="I132"/>
  <c r="I130"/>
  <c r="I128"/>
  <c r="I127"/>
  <c r="I125"/>
  <c r="I124"/>
  <c r="I123"/>
  <c r="I121"/>
  <c r="I119"/>
  <c r="I117"/>
  <c r="I115"/>
  <c r="I114"/>
  <c r="I112"/>
  <c r="I110"/>
  <c r="I109"/>
  <c r="I108"/>
  <c r="I107"/>
  <c r="I105"/>
  <c r="I103"/>
  <c r="I101"/>
  <c r="I100"/>
  <c r="I98"/>
  <c r="I96"/>
  <c r="I95"/>
  <c r="I93"/>
  <c r="I91"/>
  <c r="I90"/>
  <c r="I89"/>
  <c r="I88"/>
  <c r="I87"/>
  <c r="I86"/>
  <c r="I84"/>
  <c r="I83"/>
  <c r="I82"/>
  <c r="I81"/>
  <c r="I80"/>
  <c r="I78"/>
  <c r="I77"/>
  <c r="I75"/>
  <c r="I74"/>
  <c r="I73"/>
  <c r="I72"/>
  <c r="I71"/>
  <c r="I70"/>
  <c r="I68"/>
  <c r="I85"/>
  <c r="I79"/>
  <c r="I76"/>
  <c r="I69"/>
  <c r="I67"/>
  <c r="I61"/>
  <c r="I59"/>
  <c r="I57"/>
  <c r="I55"/>
  <c r="I53"/>
  <c r="I47"/>
  <c r="I45"/>
  <c r="I66"/>
  <c r="I65"/>
  <c r="I64"/>
  <c r="I63"/>
  <c r="I62"/>
  <c r="I60"/>
  <c r="I58"/>
  <c r="I56"/>
  <c r="I54"/>
  <c r="I52"/>
  <c r="I51"/>
  <c r="I50"/>
  <c r="I49"/>
  <c r="I48"/>
  <c r="I46"/>
  <c r="I44"/>
  <c r="I42"/>
  <c r="I40"/>
  <c r="I38"/>
  <c r="I35"/>
  <c r="I43"/>
  <c r="I41"/>
  <c r="I39"/>
  <c r="I37"/>
  <c r="I31"/>
  <c r="I29"/>
  <c r="I36"/>
  <c r="I34"/>
  <c r="I33"/>
  <c r="I32"/>
  <c r="I30"/>
  <c r="I28"/>
  <c r="I27"/>
  <c r="I26"/>
  <c r="I25"/>
  <c r="I24"/>
  <c r="I22"/>
  <c r="I20"/>
  <c r="I18"/>
  <c r="I16"/>
  <c r="I23"/>
  <c r="I21"/>
  <c r="I19"/>
  <c r="I17"/>
  <c r="I15"/>
  <c r="I14"/>
  <c r="I13"/>
  <c r="F61" i="2"/>
  <c r="F58"/>
  <c r="F54"/>
  <c r="F43"/>
  <c r="F40"/>
  <c r="F35"/>
  <c r="F63"/>
  <c r="F62"/>
  <c r="F59"/>
  <c r="F57"/>
  <c r="F56"/>
  <c r="F55"/>
  <c r="F53"/>
  <c r="F52"/>
  <c r="F51"/>
  <c r="F50"/>
  <c r="F48"/>
  <c r="F47"/>
  <c r="F46"/>
  <c r="F45"/>
  <c r="F44"/>
  <c r="F42"/>
  <c r="F41"/>
  <c r="F39"/>
  <c r="F38"/>
  <c r="F37"/>
  <c r="F36"/>
  <c r="F34"/>
  <c r="F33"/>
  <c r="F31"/>
  <c r="F30"/>
  <c r="F29"/>
  <c r="F28"/>
  <c r="F26"/>
  <c r="F25"/>
  <c r="F24"/>
  <c r="F23"/>
  <c r="F22"/>
  <c r="F21"/>
  <c r="F19"/>
  <c r="F18"/>
  <c r="F17"/>
  <c r="F16"/>
  <c r="F32"/>
  <c r="F27"/>
  <c r="F20"/>
  <c r="F15"/>
  <c r="F14"/>
  <c r="F13"/>
  <c r="F12"/>
  <c r="F11"/>
  <c r="F10"/>
  <c r="F9"/>
  <c r="F25" i="7"/>
  <c r="F11" i="6"/>
  <c r="F53" i="7"/>
  <c r="F52"/>
  <c r="F51"/>
  <c r="F50"/>
  <c r="F49"/>
  <c r="F48"/>
  <c r="F47"/>
  <c r="E46"/>
  <c r="D46"/>
  <c r="F46"/>
  <c r="C46"/>
  <c r="E45"/>
  <c r="D45"/>
  <c r="F45"/>
  <c r="C45"/>
  <c r="F43"/>
  <c r="F42"/>
  <c r="F41"/>
  <c r="F40"/>
  <c r="F39"/>
  <c r="F38"/>
  <c r="F37"/>
  <c r="E37"/>
  <c r="E28"/>
  <c r="F28"/>
  <c r="D37"/>
  <c r="C37"/>
  <c r="F36"/>
  <c r="F35"/>
  <c r="F34"/>
  <c r="F33"/>
  <c r="F32"/>
  <c r="F30"/>
  <c r="E29"/>
  <c r="D29"/>
  <c r="F29"/>
  <c r="C29"/>
  <c r="D28"/>
  <c r="C28"/>
  <c r="F27"/>
  <c r="F26"/>
  <c r="E25"/>
  <c r="D25"/>
  <c r="C25"/>
  <c r="F24"/>
  <c r="F23"/>
  <c r="F22"/>
  <c r="F21"/>
  <c r="F20"/>
  <c r="E20"/>
  <c r="D20"/>
  <c r="C20"/>
  <c r="F19"/>
  <c r="F18"/>
  <c r="F17"/>
  <c r="F16"/>
  <c r="F15"/>
  <c r="E15"/>
  <c r="E12"/>
  <c r="D15"/>
  <c r="D12"/>
  <c r="D11"/>
  <c r="D54"/>
  <c r="C15"/>
  <c r="F14"/>
  <c r="F13"/>
  <c r="E13"/>
  <c r="D13"/>
  <c r="C13"/>
  <c r="C12"/>
  <c r="C11"/>
  <c r="C54"/>
  <c r="F25" i="6"/>
  <c r="F24"/>
  <c r="E23"/>
  <c r="F23"/>
  <c r="D23"/>
  <c r="C23"/>
  <c r="F21"/>
  <c r="F20"/>
  <c r="F19"/>
  <c r="F18"/>
  <c r="F17"/>
  <c r="E16"/>
  <c r="E9"/>
  <c r="E28"/>
  <c r="D16"/>
  <c r="C16"/>
  <c r="F14"/>
  <c r="F13"/>
  <c r="F12"/>
  <c r="E10"/>
  <c r="D10"/>
  <c r="C10"/>
  <c r="C9"/>
  <c r="C28"/>
  <c r="D16" i="5"/>
  <c r="E16"/>
  <c r="E13"/>
  <c r="D13"/>
  <c r="E10"/>
  <c r="D10"/>
  <c r="E7"/>
  <c r="E21"/>
  <c r="D7"/>
  <c r="F16" i="6"/>
  <c r="D9"/>
  <c r="F9"/>
  <c r="F10"/>
  <c r="E11" i="7"/>
  <c r="F12"/>
  <c r="D28" i="6"/>
  <c r="F28"/>
  <c r="D21" i="5"/>
  <c r="D20" i="3"/>
  <c r="C20"/>
  <c r="D19"/>
  <c r="C19"/>
  <c r="C16"/>
  <c r="D16"/>
  <c r="D13"/>
  <c r="C13"/>
  <c r="D8"/>
  <c r="C8"/>
  <c r="F11" i="7"/>
  <c r="E54"/>
  <c r="F54"/>
  <c r="D24" i="3"/>
  <c r="C24"/>
</calcChain>
</file>

<file path=xl/sharedStrings.xml><?xml version="1.0" encoding="utf-8"?>
<sst xmlns="http://schemas.openxmlformats.org/spreadsheetml/2006/main" count="2059" uniqueCount="421">
  <si>
    <t/>
  </si>
  <si>
    <t>ВСЕГО: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</si>
  <si>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</si>
  <si>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</si>
  <si>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</si>
  <si>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</si>
  <si>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</si>
  <si>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</si>
  <si>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</si>
  <si>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</si>
  <si>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</si>
  <si>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</si>
  <si>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</si>
  <si>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</si>
  <si>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</si>
  <si>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</si>
  <si>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</si>
  <si>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</si>
  <si>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Заготовка, переработка, хранение и обеспечение безопасности донорской крови и её компонентов</t>
  </si>
  <si>
    <t>Амбулаторная помощь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</si>
  <si>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</si>
  <si>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</si>
  <si>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</si>
  <si>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</si>
  <si>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 xml:space="preserve">Культура и  кинематография 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</si>
  <si>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</si>
  <si>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</si>
  <si>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</si>
  <si>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</si>
  <si>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</si>
  <si>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</si>
  <si>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</si>
  <si>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</si>
  <si>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</si>
  <si>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</si>
  <si>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</si>
  <si>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</si>
  <si>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</si>
  <si>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</si>
  <si>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</si>
  <si>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</si>
  <si>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</si>
  <si>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</si>
  <si>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</si>
  <si>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</si>
  <si>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</si>
  <si>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</si>
  <si>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</si>
  <si>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</si>
  <si>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</si>
  <si>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</si>
  <si>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</si>
  <si>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</si>
  <si>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</si>
  <si>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</si>
  <si>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</si>
  <si>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</si>
  <si>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ФинФактЗаПериод</t>
  </si>
  <si>
    <t>КазнФактПриходЗаПериод</t>
  </si>
  <si>
    <t>КазнФактВсеРасходЗаПериод</t>
  </si>
  <si>
    <t>% исполнения</t>
  </si>
  <si>
    <t>Пр</t>
  </si>
  <si>
    <t>Рз</t>
  </si>
  <si>
    <t>Наименование показателя</t>
  </si>
  <si>
    <t xml:space="preserve">Исполнено за  2013 год </t>
  </si>
  <si>
    <t xml:space="preserve">Уточненный бюджет на 2013 год               </t>
  </si>
  <si>
    <t xml:space="preserve">                                                                                   Приложение № 5</t>
  </si>
  <si>
    <t>Код</t>
  </si>
  <si>
    <t>Наименование видов источников внутреннего финансирования дефицита бюджета</t>
  </si>
  <si>
    <t>Назначено на  2013 год        (тыс.руб.)</t>
  </si>
  <si>
    <t>Исполнено за  2013 год        (тыс.руб.)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</si>
  <si>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</si>
  <si>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</si>
  <si>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</si>
  <si>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</si>
  <si>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</si>
  <si>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</si>
  <si>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</si>
  <si>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</si>
  <si>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</si>
  <si>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</si>
  <si>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</si>
  <si>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</si>
  <si>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</si>
  <si>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</si>
  <si>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</si>
  <si>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</si>
  <si>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</si>
  <si>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</si>
  <si>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</si>
  <si>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</si>
  <si>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</si>
  <si>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</si>
  <si>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</si>
  <si>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</si>
  <si>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</si>
  <si>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</si>
  <si>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</si>
  <si>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</si>
  <si>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</si>
  <si>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</si>
  <si>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</si>
  <si>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Коды</t>
  </si>
  <si>
    <t>Ведомство</t>
  </si>
  <si>
    <t>Ведомственной классификации</t>
  </si>
  <si>
    <t>раздел</t>
  </si>
  <si>
    <t>подраздел</t>
  </si>
  <si>
    <t>целевая статья</t>
  </si>
  <si>
    <t>вид расхода</t>
  </si>
  <si>
    <t>Процент исполнения</t>
  </si>
  <si>
    <t>Дума города Радужный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</si>
  <si>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</si>
  <si>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</si>
  <si>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</si>
  <si>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121</t>
  </si>
  <si>
    <t>Центральный аппарат</t>
  </si>
  <si>
    <t>Иные выплаты персоналу, за исключением фонда оплаты труда.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</si>
  <si>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</si>
  <si>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</si>
  <si>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</si>
  <si>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</si>
  <si>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</si>
  <si>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</si>
  <si>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</si>
  <si>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Руководитель контрольно-счетной палаты муниципального образования и его заместители</t>
  </si>
  <si>
    <t xml:space="preserve"> 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</si>
  <si>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</si>
  <si>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Администрация города Радужный</t>
  </si>
  <si>
    <t>Глава местной администрации (исполнительно-распорядительного органа муниципального образования)</t>
  </si>
  <si>
    <t xml:space="preserve"> 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</si>
  <si>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</si>
  <si>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</si>
  <si>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</si>
  <si>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
</t>
  </si>
  <si>
    <t>831</t>
  </si>
  <si>
    <t xml:space="preserve"> Учреждения по обеспечению хозяйственного обслуживания</t>
  </si>
  <si>
    <t>Обеспечение деятельности подведомственных учреждений</t>
  </si>
  <si>
    <t xml:space="preserve"> Целевые программы муниципального образования</t>
  </si>
  <si>
    <t>Долгосрочная целевая  программа  города Радужный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</t>
  </si>
  <si>
    <t>Муниципальная долгосрочная целевая программа "Обеспечение пожарной безопасности на территории города Радужный на 2013-2015 годы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</si>
  <si>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</si>
  <si>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</si>
  <si>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"Развитие муниципальной службы в администрации города Радужный на 2012-2014 годы"</t>
  </si>
  <si>
    <t>Целевая программа  "Повышение эффективности бюджетных расходов муниципального образования город Радужный на период до 2013 года"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</si>
  <si>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</si>
  <si>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</si>
  <si>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>Долгосрочная  целевая 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город Радужный на 2012-2014 годы и на период  до 2016 года".</t>
  </si>
  <si>
    <t xml:space="preserve"> Региональные целевые программы</t>
  </si>
  <si>
    <t>Субсидии на реализацию программы "Профилактика правонарушений в Ханты-Мансийском автономном округе - Югре  на 2011-2013 годы"</t>
  </si>
  <si>
    <t>Городская целевая программа "Комплексные мероприятия по профилактике правонарушений муниципального образования городской округ город  Радужный на 2011-2013 годы"</t>
  </si>
  <si>
    <t xml:space="preserve"> Государственная поддержка сельского хозяйства</t>
  </si>
  <si>
    <t>Обеспечение проведения противоэпизоотических мероприятий</t>
  </si>
  <si>
    <t>Подпрограмма "Развитие агропромышленного комплекса"  Программы "Развитие агропромышленного комплекса ХМАО-Югры" в 2011-2013 годах.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</si>
  <si>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</si>
  <si>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</si>
  <si>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 Отдельные мероприятия в области автомобильного транспорта</t>
  </si>
  <si>
    <t>Отдельные мероприятия в области автомобильного транспорта</t>
  </si>
  <si>
    <t>Субсидии бюджетным учреждениям на иные цели</t>
  </si>
  <si>
    <t>612</t>
  </si>
  <si>
    <t>Подпрограмма "Автомобильные дороги"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</si>
  <si>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</si>
  <si>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</si>
  <si>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Программа по капитальному ремонту многоквартирных домов "Наш дом" на 2011-2013 годы и на период до 2020 года</t>
  </si>
  <si>
    <t>Муниципальная  долгосрочная целевая программа  на территории города Радужный  "Наш дом" на 2011-2015 годы"</t>
  </si>
  <si>
    <t>Программа "Информационное общество- Югра"  на 2011-2015 годы</t>
  </si>
  <si>
    <t>Муниципальная целевая программа "Электронный Радужный на 2010-2013 годы"</t>
  </si>
  <si>
    <t>111</t>
  </si>
  <si>
    <t>112</t>
  </si>
  <si>
    <t xml:space="preserve"> 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</si>
  <si>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</t>
  </si>
  <si>
    <t>Программа развития малого и среднего предпринимательства в Ханты-Мансийском автономном округе-Югре на 2011-2013 годы и на период до 2015 года.</t>
  </si>
  <si>
    <t xml:space="preserve">Субсидии местным бюджетам на реализацию подпрограммы  "Градостроительная деятельность" программы "Содействие развитию жилищного строительства на 2011-2013 годы и на период до 2015 года" 
</t>
  </si>
  <si>
    <t xml:space="preserve">Городская целевая программа "Развитие субъектов малого и среднего предпринимательства в городе Радужный на 2011-2015 годы </t>
  </si>
  <si>
    <t>Муниципальная программа "Энергосбережение и повышение энергетической эффективности города Радужный на 2010-2015 годы"</t>
  </si>
  <si>
    <t xml:space="preserve"> 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</si>
  <si>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</si>
  <si>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</si>
  <si>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Подпрограмма "Улучшение жилищных условий отдельных  граждан"  программы "улучшение жилищных условий населения Ханты - Мансийского автономного округа  - Югры на 2011-2013 годы и на период до 2015 года"</t>
  </si>
  <si>
    <t>Адресная муниципальная программа "Ликвидация и расселение  приспособленных для проживания строений, расположенных на территории микрорайона "Южный"  города Радужный на 2012-2013 годы".</t>
  </si>
  <si>
    <t xml:space="preserve"> 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</si>
  <si>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</si>
  <si>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</si>
  <si>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ХМАО-Югры" на 2011-2013 годы</t>
  </si>
  <si>
    <t>Городская программа "Комплексное освоение территорий в целях жилищного строительства на 2011-2015 годы"</t>
  </si>
  <si>
    <t>Программа "Модернизация и реформирование жилищно-коммунального комплекса города Радужный на 2011-2013 годы и на период до 2015 года"</t>
  </si>
  <si>
    <t xml:space="preserve"> Благоустройство.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</si>
  <si>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</si>
  <si>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</si>
  <si>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</si>
  <si>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>Долгосрочная целевая программа по обеспечению экологической безопасности на территории муниципального образования Ханты - Мансийского автономного округа - Югры городского округа город Радужный на 2011-2013 годы.</t>
  </si>
  <si>
    <t>Муницпальная долгосрочная целевая программа "Развитие культуры и искусства в городе Радужный на 2013-2015 годы"</t>
  </si>
  <si>
    <t xml:space="preserve"> Больницы, клиники, госпитали, медико-санитарные части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</si>
  <si>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</si>
  <si>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611</t>
  </si>
  <si>
    <t xml:space="preserve"> Поликлиники, амбулатории, диагностические центры</t>
  </si>
  <si>
    <t xml:space="preserve"> Центры, станции и отделения переливания крови</t>
  </si>
  <si>
    <t xml:space="preserve"> Мероприятия в области санитарно-эпидемиологического надзора</t>
  </si>
  <si>
    <t>Борьба с эпидемиями</t>
  </si>
  <si>
    <t>Подпрограмма "Развитие материально-технической базы учреждений здравоохранения"  программы "Современное здравоохранение Югры" на 2011-2013 годы.</t>
  </si>
  <si>
    <t xml:space="preserve">Муниципальная программа комплексного развития здравоохранения на территории города Радужный на 2011-2013 годы </t>
  </si>
  <si>
    <t>Муниципальная долгосрочная целевая программа социальной поддержки и социальной помощи для отдельных категорий граждан в городе Радужный на 2010-2015 годы</t>
  </si>
  <si>
    <t xml:space="preserve"> Пенсии за выслугу лет муниципальных служащих.</t>
  </si>
  <si>
    <t>Пенсии за выслугу лет муниципальных служащих.</t>
  </si>
  <si>
    <t>Пособия и компенсации гражданам и иные социальные выплаты, кроме публичных нормативных обязательств</t>
  </si>
  <si>
    <t>321</t>
  </si>
  <si>
    <t xml:space="preserve"> 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</si>
  <si>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</si>
  <si>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</si>
  <si>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</si>
  <si>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</si>
  <si>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313</t>
  </si>
  <si>
    <t xml:space="preserve"> Реализация государственных функций в области социальной политики</t>
  </si>
  <si>
    <t>Мероприятия в области социальной политики</t>
  </si>
  <si>
    <t xml:space="preserve"> Иные безвозмездные и безвозвратные перечисления</t>
  </si>
  <si>
    <t>Содержание ребенка в семье опекуна и приемной семье, а также вознаграждение, причитающееся приемному родителю</t>
  </si>
  <si>
    <t>Приобретение товаров, работ, услуг в пользу граждан</t>
  </si>
  <si>
    <t>323</t>
  </si>
  <si>
    <t>Муниципальная целевая программа "Формирование безбарьерной среды для инвалидов в г.Радужный" на 2012-2014 годы"</t>
  </si>
  <si>
    <t>Городская  муниципальная целевая программа "Развитие физической культуры и спорта в  городе Радужный на 2011-2013 годы и на период до 2015 года"</t>
  </si>
  <si>
    <t xml:space="preserve">  Средств массовой информации.</t>
  </si>
  <si>
    <t>Мероприятия в сфере  средств массовой информации.</t>
  </si>
  <si>
    <t>Городская целевая программа "Комплексные меры противодействия злоупотреблению наркотиками и их незаконному обороту "на 2011-2015 годы"</t>
  </si>
  <si>
    <t>Целевая программа "Профилактика экстремизма, гармонизация, межэтнических и межкультурных отношений, толерантности в  муниципальном образовании города Радужный на 2011-2013 годы"</t>
  </si>
  <si>
    <t>Комитет финансов администрации города Радужный</t>
  </si>
  <si>
    <t xml:space="preserve"> Детские дошкольные учреждения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</si>
  <si>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</si>
  <si>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621</t>
  </si>
  <si>
    <t xml:space="preserve"> Учреждения по внешкольной работе с детьми</t>
  </si>
  <si>
    <t xml:space="preserve"> Организационно-воспитательная работа с молодежью</t>
  </si>
  <si>
    <t xml:space="preserve"> Учреждения культуры и мероприятия в сфере  культуры и кинематографии.</t>
  </si>
  <si>
    <t xml:space="preserve"> Музеи и постоянные выставки</t>
  </si>
  <si>
    <t xml:space="preserve"> Библиотеки</t>
  </si>
  <si>
    <t xml:space="preserve"> 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</si>
  <si>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</si>
  <si>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субъекта Российской Федерации</t>
  </si>
  <si>
    <t>720</t>
  </si>
  <si>
    <t>Комитет по управлению муниципальным имуществом администрации города Радужный</t>
  </si>
  <si>
    <t>Субсидии бюджетам муниципальных районов и городских округов на реализацию программы "Снижение рисков и смягчение последствий чрезвычайных ситуаций природного и техногенного характера в ХМАО-Югре" на 2012-2014 годы и на период до 2016 года.</t>
  </si>
  <si>
    <t xml:space="preserve"> Реализация государственных функций в области национальной экономики</t>
  </si>
  <si>
    <t>Мероприятия по землеустройству и землепользованию</t>
  </si>
  <si>
    <t>Программа обеспечения жилыми помещениями граждан, проживающих в жилых помещениях, непригодных для проживания на 2011-2015 годы</t>
  </si>
  <si>
    <t>Субсидии гражданам на приобретение жилья</t>
  </si>
  <si>
    <t>322</t>
  </si>
  <si>
    <t xml:space="preserve">Подпрограмма "Развитие материально-технической базы сферы образования" </t>
  </si>
  <si>
    <t xml:space="preserve"> Федеральные целевые программы</t>
  </si>
  <si>
    <t xml:space="preserve">Подпрограмма"Обеспечение жильем молодых семей"  </t>
  </si>
  <si>
    <t xml:space="preserve">Субвенции бюджетам на обеспечение жильем отдельных категорий граждан, установленных Федеральными законами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 1941-1945 годов" 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</si>
  <si>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</si>
  <si>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Подпрограмма "Доступное жилье молодым" Программы "Улучшение жилищных условий населения Ханты-Мансийского автономного округа - Югры" на 2011-2013 годы и на период до 2015 года 
</t>
  </si>
  <si>
    <t>Долгосрочная целевая программа "Обеспечение жильем молодых семей" в соответствии с федеральной целевой программой "Жилище" на 2012-2015 годы на территории муниципального образования город Радужный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</si>
  <si>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округа.</t>
  </si>
  <si>
    <t>управление образования и молодежной политики администрации города Радужный.</t>
  </si>
  <si>
    <t xml:space="preserve"> 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</si>
  <si>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 (ФБ)</t>
  </si>
  <si>
    <t>Программа "Содействие занятости населения" на 2011-2013 годы</t>
  </si>
  <si>
    <t>Субсидии автономным учреждениям на иные цели</t>
  </si>
  <si>
    <t>622</t>
  </si>
  <si>
    <t>Городская целевая программа «Оказание содействия в трудовой занятости молодежи города на временной и постоянной основе" на 2012-2014 годы</t>
  </si>
  <si>
    <t>Программа "Обеспечение экологической безопасности Ханты-Мансийского автономного округа - Югры в 2011-2013 годах и на период до 2015 года"</t>
  </si>
  <si>
    <t xml:space="preserve">Подпрограмма "Обеспечение комплексной безопасности и комфортных условий образовательного процесса" </t>
  </si>
  <si>
    <t>подпрограмма "Обеспечение комплексной безопасности и комфортных условий образовательного процесса" целевой программы города Радужный «Новая школа Югры на 2010-2013 годы и на период до 2015 года»</t>
  </si>
  <si>
    <t xml:space="preserve"> Школы - детские сады, школы начальные, неполные средние и средние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</si>
  <si>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</si>
  <si>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</si>
  <si>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 xml:space="preserve"> Мероприятия по проведению оздоровительной кампании детей</t>
  </si>
  <si>
    <t>Оздоровление детей</t>
  </si>
  <si>
    <t>Подпрограмма "Развитие потенциала молодежи" программы "Молодежь Югры" на 2011-2013 годы</t>
  </si>
  <si>
    <t>Подпрограмма "Организация отдыха и оздоровления детей" программы "Дети Югры" на 2011-2015 годы</t>
  </si>
  <si>
    <t>Подпрограмма "Допризывная подготовка молодежи" программы "Допризывная подготовка молодежи на 2013-2017 годы"</t>
  </si>
  <si>
    <t>Подпрограмма "Укрепление материально-технической базы и развитие инфраструктуры учреждений по патриотическому воспитанию" программы "Допризывная подготовка молодежи на 2013-2017 годы"</t>
  </si>
  <si>
    <t>Городская целевая программа "Организация отдыха, оздоровления, занятости детей, подростков и молодежи города Радужный" на 2012-2014 годы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</si>
  <si>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</si>
  <si>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"Инновационное развитие образования"</t>
  </si>
  <si>
    <t>подпрограмма "Инновационное развитие образования" целевой программы города Радужный «Новая школа Югры на 2010-2013 годы и на период до 2015 года»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</si>
  <si>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</si>
  <si>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>Управление культуры и искусства администрации города Радужный</t>
  </si>
  <si>
    <t>Комплектование книжных фондов библиотек муниципальных образований</t>
  </si>
  <si>
    <t>Подпрограмма "Библиотечное дело" Программы "Культура Югры" на 2011-2013 годы и на период до 2015 года.</t>
  </si>
  <si>
    <t>Комитет по физической культуре и спорту администрации города Радужный</t>
  </si>
  <si>
    <t xml:space="preserve"> Центры спортивной подготовки (сборные команды)</t>
  </si>
  <si>
    <t>Программа Развитие физической культуры и спорта  в ХМАО-Югре" на 2011-2013 годы.</t>
  </si>
  <si>
    <t>ИТОГО:</t>
  </si>
  <si>
    <t>Уточненный бюджет на 2013 год</t>
  </si>
  <si>
    <t>Исполнено за  2013 год</t>
  </si>
  <si>
    <t xml:space="preserve">                                                                                   Приложение № 4</t>
  </si>
  <si>
    <t xml:space="preserve">                                                                                   Приложение № 3</t>
  </si>
  <si>
    <t>код главного администратора источников внутреннего финансирования дефицита бюджета</t>
  </si>
  <si>
    <t>код источника внутреннего  финансирования дефицита бюджета</t>
  </si>
  <si>
    <t>Назначено на текущий финансовый год          ( тыс. руб.)</t>
  </si>
  <si>
    <t>Получение кредитов от кредитных организаций бюджетами городских округов в валюте Российской Федерации.</t>
  </si>
  <si>
    <t>500</t>
  </si>
  <si>
    <t>01.02.00.00.04.0000.710</t>
  </si>
  <si>
    <t>Погашение бюджетом городского округа кредита от кредитных организаций в валюте Российской Федерации</t>
  </si>
  <si>
    <t>01.02.00.00.04.0000.810</t>
  </si>
  <si>
    <t>Получение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</si>
  <si>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01.03.00.00.04.0000.710</t>
  </si>
  <si>
    <t>Погашение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</si>
  <si>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01.03.00.00.04.0000.810</t>
  </si>
  <si>
    <t xml:space="preserve">Увеличение прочих остатков денежных средств бюджетов городских округов. 
</t>
  </si>
  <si>
    <t>01.05.02.01.04.0000.510</t>
  </si>
  <si>
    <t>Уменьшение прочих остатков денежных средств бюджетов городских округов.</t>
  </si>
  <si>
    <t>01.05.02.01.04.0000.610</t>
  </si>
  <si>
    <t>Исполнение муниципальных гарантий городских округов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бенефициара к принципа</t>
  </si>
  <si>
    <t>01.06.04.00.04.0000.810</t>
  </si>
  <si>
    <t xml:space="preserve">Предоставление бюджетных кредитов, предоставленных юридическим лицам из бюджета городского округа в валюте Российской Федерации. 
</t>
  </si>
  <si>
    <t>01.06.05.01.04.0000.540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</si>
  <si>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</si>
  <si>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01.06.05.01.04.0000.640</t>
  </si>
  <si>
    <t>__________________________</t>
  </si>
  <si>
    <t>(расшифровка подписи)</t>
  </si>
  <si>
    <t xml:space="preserve">                                                                                   Приложение № 6</t>
  </si>
  <si>
    <t>Исполнено за               2013 год   ( тыс. руб)</t>
  </si>
  <si>
    <t>ИСПОЛНЕНИЕ</t>
  </si>
  <si>
    <t>Ед.изм.:</t>
  </si>
  <si>
    <t>тыс.руб.</t>
  </si>
  <si>
    <t>КОД</t>
  </si>
  <si>
    <t>Источники доходов</t>
  </si>
  <si>
    <t>Утвержденный бюджет по доходам 2013 года</t>
  </si>
  <si>
    <t>Уточненный бюджет по доходам 2013 года.</t>
  </si>
  <si>
    <t>Фактическое исполнение доходов на 01.01.2014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</si>
  <si>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</si>
  <si>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</si>
  <si>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</si>
  <si>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</si>
  <si>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</si>
  <si>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</si>
  <si>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</si>
  <si>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</si>
  <si>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</si>
  <si>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</si>
  <si>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</si>
  <si>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</si>
  <si>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</si>
  <si>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</si>
  <si>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</si>
  <si>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</si>
  <si>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</si>
  <si>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</si>
  <si>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</si>
  <si>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</si>
  <si>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</si>
  <si>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</si>
  <si>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</si>
  <si>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</si>
  <si>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</si>
  <si>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</si>
  <si>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</si>
  <si>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</si>
  <si>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</si>
  <si>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</si>
  <si>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</si>
  <si>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</si>
  <si>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</si>
  <si>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РФ от возврата остатков субсидий и субвенций прошлых лет</t>
  </si>
  <si>
    <t>000 2 19 00000 00 0000 000</t>
  </si>
  <si>
    <t>Возврат остатков субсидий и субвенций из бюджетов городских округов</t>
  </si>
  <si>
    <t>ИТОГО ДОХОДОВ</t>
  </si>
  <si>
    <t>Уточненный бюджет по доходам 2013 года</t>
  </si>
  <si>
    <t>000 1 01 02000 01 0000 110</t>
  </si>
  <si>
    <t>Налог на доходы физических лиц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</si>
  <si>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</si>
  <si>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</si>
  <si>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</si>
  <si>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</si>
  <si>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</si>
  <si>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</si>
  <si>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</si>
  <si>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</si>
  <si>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</si>
  <si>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</si>
  <si>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</si>
  <si>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</si>
  <si>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</si>
  <si>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</si>
  <si>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000 1 09 04052 04 0000 110</t>
  </si>
  <si>
    <t>Земельный налог (по обязательствам, возникшим до 01 января 2006 года), мобилизуемый на территориях городских округов</t>
  </si>
  <si>
    <t>000 1 09 07000 04 0000 110</t>
  </si>
  <si>
    <t>Прочие налоги и сборы (по отмененным местным налогам и сборам)</t>
  </si>
  <si>
    <t xml:space="preserve">Доходы от использования имущества, находящегося в государственной и муниципальной собственности </t>
  </si>
  <si>
    <t>000 1 11 01040 00 0000 120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</si>
  <si>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городским округам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</si>
  <si>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</si>
  <si>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</si>
  <si>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</si>
  <si>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</si>
  <si>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</si>
  <si>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остающиеся после уплаты налогов и обязательных платежей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</si>
  <si>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</si>
  <si>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</si>
  <si>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и компенсации затрат государства 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</si>
  <si>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</si>
  <si>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</si>
  <si>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</si>
  <si>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</si>
  <si>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</si>
  <si>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</si>
  <si>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</si>
  <si>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</si>
  <si>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</si>
  <si>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</si>
  <si>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000 1 17 0000 00 0000 000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</si>
  <si>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</si>
  <si>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</si>
  <si>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</si>
  <si>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</si>
  <si>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</si>
  <si>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Федерациии муниципальных образований</t>
  </si>
  <si>
    <t>000 2 02 04000 00 0000 151</t>
  </si>
  <si>
    <t>Иные межбюджетные трансферты</t>
  </si>
  <si>
    <t>000 2 07 00000 00 0000 180</t>
  </si>
  <si>
    <t xml:space="preserve">                                                                                   Приложение № 1</t>
  </si>
  <si>
    <t xml:space="preserve">                                                                                   Приложение № 2</t>
  </si>
  <si>
    <t>(тыс.рублей)</t>
  </si>
  <si>
    <t>доходов бюджета по кодам классификации доходов бюджета за 2013 год</t>
  </si>
  <si>
    <t>доходов бюджета по кодам видов доходов, подвидов доходов, классификации операций сектора государственного управления, относящихся к доходам бюджета за 2013 год</t>
  </si>
  <si>
    <t>Расходы бюджета по  разделам и  подразделам  классификации расходов бюджетов  муниципального образования городской округ Радужный за 2013 год</t>
  </si>
  <si>
    <t>Расходы бюджета муниципального образования город Радужный  по ведомственной структуре расходов бюджета  за 2013 год</t>
  </si>
  <si>
    <t xml:space="preserve">Источники финансирования дефицита бюджета по кодам групп, подгрупп, статей, видам источников финансирования дефицитов бюджетов классификации операций  сектора государственного управления, относящихся  к источникам финансирования дефицитов бюджетов за 2013 год </t>
  </si>
  <si>
    <t xml:space="preserve">Источники финансирования дефицита бюджета по кодам классификации источников финансирования дефицитов  бюджетов города Радужный за 2013 год                                                                                </t>
  </si>
  <si>
    <t>к решению Думы города</t>
  </si>
  <si>
    <t>от 29.05.2014 № 473</t>
  </si>
</sst>
</file>

<file path=xl/styles.xml><?xml version="1.0" encoding="utf-8"?>
<styleSheet xmlns="http://schemas.openxmlformats.org/spreadsheetml/2006/main">
  <numFmts count="11">
    <numFmt numFmtId="164" formatCode="#,##0.00;[Red]\-#,##0.00;0.00"/>
    <numFmt numFmtId="165" formatCode="00\.00\.00"/>
    <numFmt numFmtId="166" formatCode="\.00"/>
    <numFmt numFmtId="167" formatCode="0000"/>
    <numFmt numFmtId="168" formatCode="0.000"/>
    <numFmt numFmtId="169" formatCode="#,##0.0"/>
    <numFmt numFmtId="170" formatCode="000"/>
    <numFmt numFmtId="171" formatCode="00"/>
    <numFmt numFmtId="172" formatCode="000\ 00\ 00"/>
    <numFmt numFmtId="173" formatCode="#,##0.0_р_.;[Red]\-#,##0.0_р_."/>
    <numFmt numFmtId="174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" fillId="0" borderId="0"/>
  </cellStyleXfs>
  <cellXfs count="296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7" fontId="7" fillId="0" borderId="7" xfId="1" applyNumberFormat="1" applyFont="1" applyFill="1" applyBorder="1" applyAlignment="1" applyProtection="1">
      <alignment wrapText="1"/>
      <protection hidden="1"/>
    </xf>
    <xf numFmtId="166" fontId="7" fillId="0" borderId="8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5" fontId="2" fillId="0" borderId="10" xfId="1" applyNumberFormat="1" applyFont="1" applyFill="1" applyBorder="1" applyAlignment="1" applyProtection="1">
      <protection hidden="1"/>
    </xf>
    <xf numFmtId="0" fontId="8" fillId="0" borderId="11" xfId="1" applyNumberFormat="1" applyFont="1" applyFill="1" applyBorder="1" applyAlignment="1" applyProtection="1">
      <protection hidden="1"/>
    </xf>
    <xf numFmtId="167" fontId="2" fillId="0" borderId="12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167" fontId="7" fillId="0" borderId="12" xfId="1" applyNumberFormat="1" applyFont="1" applyFill="1" applyBorder="1" applyAlignment="1" applyProtection="1">
      <alignment wrapText="1"/>
      <protection hidden="1"/>
    </xf>
    <xf numFmtId="166" fontId="7" fillId="0" borderId="13" xfId="1" applyNumberFormat="1" applyFont="1" applyFill="1" applyBorder="1" applyAlignment="1" applyProtection="1">
      <protection hidden="1"/>
    </xf>
    <xf numFmtId="164" fontId="7" fillId="0" borderId="13" xfId="1" applyNumberFormat="1" applyFont="1" applyFill="1" applyBorder="1" applyAlignment="1" applyProtection="1">
      <protection hidden="1"/>
    </xf>
    <xf numFmtId="167" fontId="2" fillId="0" borderId="16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5" fontId="2" fillId="0" borderId="19" xfId="1" applyNumberFormat="1" applyFont="1" applyFill="1" applyBorder="1" applyAlignment="1" applyProtection="1">
      <protection hidden="1"/>
    </xf>
    <xf numFmtId="0" fontId="9" fillId="0" borderId="20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164" fontId="2" fillId="0" borderId="2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Continuous"/>
      <protection hidden="1"/>
    </xf>
    <xf numFmtId="0" fontId="2" fillId="0" borderId="0" xfId="4" applyFont="1"/>
    <xf numFmtId="2" fontId="2" fillId="0" borderId="0" xfId="4" applyNumberFormat="1" applyFont="1"/>
    <xf numFmtId="168" fontId="2" fillId="0" borderId="0" xfId="4" applyNumberFormat="1" applyFont="1" applyAlignment="1">
      <alignment horizontal="right"/>
    </xf>
    <xf numFmtId="168" fontId="2" fillId="0" borderId="0" xfId="4" applyNumberFormat="1" applyFont="1"/>
    <xf numFmtId="0" fontId="13" fillId="0" borderId="0" xfId="3"/>
    <xf numFmtId="0" fontId="13" fillId="0" borderId="0" xfId="3" applyAlignment="1"/>
    <xf numFmtId="0" fontId="11" fillId="0" borderId="0" xfId="3" applyFont="1" applyAlignment="1">
      <alignment horizontal="left" wrapText="1"/>
    </xf>
    <xf numFmtId="0" fontId="14" fillId="0" borderId="0" xfId="3" applyFont="1" applyAlignment="1">
      <alignment horizontal="left" wrapText="1"/>
    </xf>
    <xf numFmtId="0" fontId="15" fillId="0" borderId="7" xfId="3" applyFont="1" applyBorder="1" applyAlignment="1">
      <alignment horizontal="center"/>
    </xf>
    <xf numFmtId="0" fontId="15" fillId="0" borderId="22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49" fontId="15" fillId="0" borderId="12" xfId="3" applyNumberFormat="1" applyFont="1" applyBorder="1"/>
    <xf numFmtId="0" fontId="15" fillId="0" borderId="23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49" fontId="6" fillId="0" borderId="12" xfId="3" applyNumberFormat="1" applyFont="1" applyBorder="1"/>
    <xf numFmtId="0" fontId="11" fillId="0" borderId="23" xfId="3" applyFont="1" applyBorder="1" applyAlignment="1">
      <alignment vertical="top" wrapText="1"/>
    </xf>
    <xf numFmtId="4" fontId="11" fillId="0" borderId="23" xfId="3" applyNumberFormat="1" applyFont="1" applyBorder="1" applyAlignment="1">
      <alignment horizontal="right" vertical="center" wrapText="1"/>
    </xf>
    <xf numFmtId="4" fontId="11" fillId="0" borderId="14" xfId="3" applyNumberFormat="1" applyFont="1" applyBorder="1" applyAlignment="1">
      <alignment horizontal="right" vertical="center" wrapText="1"/>
    </xf>
    <xf numFmtId="0" fontId="15" fillId="0" borderId="23" xfId="3" applyFont="1" applyBorder="1" applyAlignment="1">
      <alignment vertical="top" wrapText="1"/>
    </xf>
    <xf numFmtId="49" fontId="2" fillId="0" borderId="12" xfId="3" applyNumberFormat="1" applyFont="1" applyBorder="1"/>
    <xf numFmtId="0" fontId="16" fillId="0" borderId="23" xfId="3" applyFont="1" applyBorder="1" applyAlignment="1">
      <alignment vertical="top" wrapText="1"/>
    </xf>
    <xf numFmtId="4" fontId="15" fillId="0" borderId="23" xfId="3" applyNumberFormat="1" applyFont="1" applyBorder="1" applyAlignment="1">
      <alignment horizontal="right" vertical="center" wrapText="1"/>
    </xf>
    <xf numFmtId="4" fontId="15" fillId="0" borderId="14" xfId="3" applyNumberFormat="1" applyFont="1" applyBorder="1" applyAlignment="1">
      <alignment horizontal="right" vertical="center" wrapText="1"/>
    </xf>
    <xf numFmtId="169" fontId="13" fillId="0" borderId="0" xfId="3" applyNumberFormat="1"/>
    <xf numFmtId="0" fontId="17" fillId="0" borderId="0" xfId="3" applyFont="1"/>
    <xf numFmtId="169" fontId="15" fillId="0" borderId="23" xfId="3" applyNumberFormat="1" applyFont="1" applyBorder="1" applyAlignment="1">
      <alignment horizontal="right" vertical="center" wrapText="1"/>
    </xf>
    <xf numFmtId="169" fontId="15" fillId="0" borderId="14" xfId="3" applyNumberFormat="1" applyFont="1" applyBorder="1" applyAlignment="1">
      <alignment horizontal="right" vertical="center" wrapText="1"/>
    </xf>
    <xf numFmtId="49" fontId="6" fillId="0" borderId="16" xfId="3" applyNumberFormat="1" applyFont="1" applyBorder="1"/>
    <xf numFmtId="0" fontId="11" fillId="0" borderId="24" xfId="3" applyFont="1" applyBorder="1" applyAlignment="1">
      <alignment wrapText="1"/>
    </xf>
    <xf numFmtId="4" fontId="11" fillId="0" borderId="24" xfId="3" applyNumberFormat="1" applyFont="1" applyBorder="1" applyAlignment="1">
      <alignment horizontal="right" vertical="center"/>
    </xf>
    <xf numFmtId="4" fontId="11" fillId="0" borderId="18" xfId="3" applyNumberFormat="1" applyFont="1" applyBorder="1" applyAlignment="1">
      <alignment horizontal="right" vertical="center"/>
    </xf>
    <xf numFmtId="49" fontId="13" fillId="0" borderId="0" xfId="3" applyNumberFormat="1"/>
    <xf numFmtId="3" fontId="13" fillId="0" borderId="0" xfId="3" applyNumberFormat="1"/>
    <xf numFmtId="0" fontId="2" fillId="0" borderId="0" xfId="2" applyFont="1" applyFill="1" applyProtection="1">
      <protection hidden="1"/>
    </xf>
    <xf numFmtId="0" fontId="10" fillId="0" borderId="0" xfId="2" applyProtection="1">
      <protection hidden="1"/>
    </xf>
    <xf numFmtId="0" fontId="10" fillId="0" borderId="0" xfId="2"/>
    <xf numFmtId="0" fontId="2" fillId="0" borderId="0" xfId="2" applyNumberFormat="1" applyFont="1" applyFill="1" applyAlignment="1" applyProtection="1">
      <protection hidden="1"/>
    </xf>
    <xf numFmtId="0" fontId="5" fillId="0" borderId="0" xfId="2" applyNumberFormat="1" applyFont="1" applyFill="1" applyAlignment="1" applyProtection="1">
      <protection hidden="1"/>
    </xf>
    <xf numFmtId="0" fontId="5" fillId="0" borderId="1" xfId="2" applyNumberFormat="1" applyFont="1" applyFill="1" applyBorder="1" applyAlignment="1" applyProtection="1">
      <alignment horizontal="centerContinuous"/>
      <protection hidden="1"/>
    </xf>
    <xf numFmtId="0" fontId="5" fillId="0" borderId="25" xfId="2" applyNumberFormat="1" applyFont="1" applyFill="1" applyBorder="1" applyAlignment="1" applyProtection="1">
      <protection hidden="1"/>
    </xf>
    <xf numFmtId="0" fontId="5" fillId="0" borderId="11" xfId="2" applyNumberFormat="1" applyFont="1" applyFill="1" applyBorder="1" applyAlignment="1" applyProtection="1">
      <alignment horizontal="centerContinuous"/>
      <protection hidden="1"/>
    </xf>
    <xf numFmtId="0" fontId="5" fillId="0" borderId="26" xfId="2" applyNumberFormat="1" applyFont="1" applyFill="1" applyBorder="1" applyAlignment="1" applyProtection="1">
      <protection hidden="1"/>
    </xf>
    <xf numFmtId="0" fontId="5" fillId="0" borderId="11" xfId="2" applyNumberFormat="1" applyFont="1" applyFill="1" applyBorder="1" applyAlignment="1" applyProtection="1">
      <alignment horizontal="centerContinuous" vertical="top"/>
      <protection hidden="1"/>
    </xf>
    <xf numFmtId="0" fontId="5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8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0" fontId="5" fillId="0" borderId="26" xfId="2" applyNumberFormat="1" applyFont="1" applyFill="1" applyBorder="1" applyAlignment="1" applyProtection="1">
      <alignment horizontal="center" vertical="top" wrapText="1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5" fillId="0" borderId="29" xfId="2" applyNumberFormat="1" applyFont="1" applyFill="1" applyBorder="1" applyAlignment="1" applyProtection="1">
      <alignment horizontal="centerContinuous"/>
      <protection hidden="1"/>
    </xf>
    <xf numFmtId="0" fontId="5" fillId="0" borderId="27" xfId="2" applyNumberFormat="1" applyFont="1" applyFill="1" applyBorder="1" applyAlignment="1" applyProtection="1">
      <alignment horizontal="centerContinuous"/>
      <protection hidden="1"/>
    </xf>
    <xf numFmtId="0" fontId="5" fillId="0" borderId="4" xfId="2" applyNumberFormat="1" applyFont="1" applyFill="1" applyBorder="1" applyAlignment="1" applyProtection="1">
      <alignment horizontal="center"/>
      <protection hidden="1"/>
    </xf>
    <xf numFmtId="0" fontId="5" fillId="0" borderId="5" xfId="2" applyNumberFormat="1" applyFont="1" applyFill="1" applyBorder="1" applyAlignment="1" applyProtection="1">
      <alignment horizontal="center"/>
      <protection hidden="1"/>
    </xf>
    <xf numFmtId="0" fontId="5" fillId="0" borderId="30" xfId="2" applyNumberFormat="1" applyFont="1" applyFill="1" applyBorder="1" applyAlignment="1" applyProtection="1">
      <alignment horizontal="center"/>
      <protection hidden="1"/>
    </xf>
    <xf numFmtId="0" fontId="5" fillId="0" borderId="2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  <xf numFmtId="0" fontId="5" fillId="0" borderId="31" xfId="2" applyNumberFormat="1" applyFont="1" applyFill="1" applyBorder="1" applyAlignment="1" applyProtection="1">
      <alignment horizontal="center"/>
      <protection hidden="1"/>
    </xf>
    <xf numFmtId="170" fontId="6" fillId="2" borderId="8" xfId="2" applyNumberFormat="1" applyFont="1" applyFill="1" applyBorder="1" applyAlignment="1" applyProtection="1">
      <alignment wrapText="1"/>
      <protection hidden="1"/>
    </xf>
    <xf numFmtId="171" fontId="6" fillId="2" borderId="8" xfId="2" applyNumberFormat="1" applyFont="1" applyFill="1" applyBorder="1" applyAlignment="1" applyProtection="1">
      <protection hidden="1"/>
    </xf>
    <xf numFmtId="171" fontId="6" fillId="2" borderId="22" xfId="2" applyNumberFormat="1" applyFont="1" applyFill="1" applyBorder="1" applyAlignment="1" applyProtection="1">
      <protection hidden="1"/>
    </xf>
    <xf numFmtId="172" fontId="6" fillId="2" borderId="8" xfId="2" applyNumberFormat="1" applyFont="1" applyFill="1" applyBorder="1" applyAlignment="1" applyProtection="1">
      <protection hidden="1"/>
    </xf>
    <xf numFmtId="170" fontId="6" fillId="2" borderId="8" xfId="2" applyNumberFormat="1" applyFont="1" applyFill="1" applyBorder="1" applyAlignment="1" applyProtection="1">
      <protection hidden="1"/>
    </xf>
    <xf numFmtId="165" fontId="8" fillId="0" borderId="9" xfId="2" applyNumberFormat="1" applyFont="1" applyFill="1" applyBorder="1" applyAlignment="1" applyProtection="1">
      <protection hidden="1"/>
    </xf>
    <xf numFmtId="0" fontId="8" fillId="0" borderId="11" xfId="2" applyNumberFormat="1" applyFont="1" applyFill="1" applyBorder="1" applyAlignment="1" applyProtection="1">
      <protection hidden="1"/>
    </xf>
    <xf numFmtId="170" fontId="2" fillId="2" borderId="13" xfId="2" applyNumberFormat="1" applyFont="1" applyFill="1" applyBorder="1" applyAlignment="1" applyProtection="1">
      <alignment wrapText="1"/>
      <protection hidden="1"/>
    </xf>
    <xf numFmtId="171" fontId="2" fillId="2" borderId="13" xfId="2" applyNumberFormat="1" applyFont="1" applyFill="1" applyBorder="1" applyAlignment="1" applyProtection="1">
      <protection hidden="1"/>
    </xf>
    <xf numFmtId="171" fontId="2" fillId="2" borderId="23" xfId="2" applyNumberFormat="1" applyFont="1" applyFill="1" applyBorder="1" applyAlignment="1" applyProtection="1">
      <protection hidden="1"/>
    </xf>
    <xf numFmtId="172" fontId="2" fillId="2" borderId="13" xfId="2" applyNumberFormat="1" applyFont="1" applyFill="1" applyBorder="1" applyAlignment="1" applyProtection="1">
      <protection hidden="1"/>
    </xf>
    <xf numFmtId="170" fontId="2" fillId="2" borderId="13" xfId="2" applyNumberFormat="1" applyFont="1" applyFill="1" applyBorder="1" applyAlignment="1" applyProtection="1">
      <protection hidden="1"/>
    </xf>
    <xf numFmtId="165" fontId="8" fillId="0" borderId="14" xfId="2" applyNumberFormat="1" applyFont="1" applyFill="1" applyBorder="1" applyAlignment="1" applyProtection="1">
      <protection hidden="1"/>
    </xf>
    <xf numFmtId="170" fontId="18" fillId="2" borderId="13" xfId="2" applyNumberFormat="1" applyFont="1" applyFill="1" applyBorder="1" applyAlignment="1" applyProtection="1">
      <alignment wrapText="1"/>
      <protection hidden="1"/>
    </xf>
    <xf numFmtId="171" fontId="18" fillId="2" borderId="13" xfId="2" applyNumberFormat="1" applyFont="1" applyFill="1" applyBorder="1" applyAlignment="1" applyProtection="1">
      <protection hidden="1"/>
    </xf>
    <xf numFmtId="171" fontId="18" fillId="2" borderId="23" xfId="2" applyNumberFormat="1" applyFont="1" applyFill="1" applyBorder="1" applyAlignment="1" applyProtection="1">
      <protection hidden="1"/>
    </xf>
    <xf numFmtId="172" fontId="18" fillId="2" borderId="13" xfId="2" applyNumberFormat="1" applyFont="1" applyFill="1" applyBorder="1" applyAlignment="1" applyProtection="1">
      <protection hidden="1"/>
    </xf>
    <xf numFmtId="170" fontId="18" fillId="2" borderId="13" xfId="2" applyNumberFormat="1" applyFont="1" applyFill="1" applyBorder="1" applyAlignment="1" applyProtection="1">
      <protection hidden="1"/>
    </xf>
    <xf numFmtId="170" fontId="12" fillId="2" borderId="13" xfId="2" applyNumberFormat="1" applyFont="1" applyFill="1" applyBorder="1" applyAlignment="1" applyProtection="1">
      <alignment wrapText="1"/>
      <protection hidden="1"/>
    </xf>
    <xf numFmtId="171" fontId="12" fillId="2" borderId="13" xfId="2" applyNumberFormat="1" applyFont="1" applyFill="1" applyBorder="1" applyAlignment="1" applyProtection="1">
      <protection hidden="1"/>
    </xf>
    <xf numFmtId="171" fontId="12" fillId="2" borderId="23" xfId="2" applyNumberFormat="1" applyFont="1" applyFill="1" applyBorder="1" applyAlignment="1" applyProtection="1">
      <protection hidden="1"/>
    </xf>
    <xf numFmtId="172" fontId="12" fillId="2" borderId="13" xfId="2" applyNumberFormat="1" applyFont="1" applyFill="1" applyBorder="1" applyAlignment="1" applyProtection="1">
      <protection hidden="1"/>
    </xf>
    <xf numFmtId="170" fontId="12" fillId="2" borderId="13" xfId="2" applyNumberFormat="1" applyFont="1" applyFill="1" applyBorder="1" applyAlignment="1" applyProtection="1">
      <protection hidden="1"/>
    </xf>
    <xf numFmtId="170" fontId="5" fillId="2" borderId="13" xfId="2" applyNumberFormat="1" applyFont="1" applyFill="1" applyBorder="1" applyAlignment="1" applyProtection="1">
      <alignment wrapText="1"/>
      <protection hidden="1"/>
    </xf>
    <xf numFmtId="171" fontId="5" fillId="2" borderId="13" xfId="2" applyNumberFormat="1" applyFont="1" applyFill="1" applyBorder="1" applyAlignment="1" applyProtection="1">
      <protection hidden="1"/>
    </xf>
    <xf numFmtId="171" fontId="5" fillId="2" borderId="23" xfId="2" applyNumberFormat="1" applyFont="1" applyFill="1" applyBorder="1" applyAlignment="1" applyProtection="1">
      <protection hidden="1"/>
    </xf>
    <xf numFmtId="172" fontId="5" fillId="2" borderId="13" xfId="2" applyNumberFormat="1" applyFont="1" applyFill="1" applyBorder="1" applyAlignment="1" applyProtection="1">
      <protection hidden="1"/>
    </xf>
    <xf numFmtId="170" fontId="5" fillId="2" borderId="13" xfId="2" applyNumberFormat="1" applyFont="1" applyFill="1" applyBorder="1" applyAlignment="1" applyProtection="1">
      <protection hidden="1"/>
    </xf>
    <xf numFmtId="170" fontId="8" fillId="2" borderId="13" xfId="2" applyNumberFormat="1" applyFont="1" applyFill="1" applyBorder="1" applyAlignment="1" applyProtection="1">
      <alignment wrapText="1"/>
      <protection hidden="1"/>
    </xf>
    <xf numFmtId="171" fontId="8" fillId="2" borderId="13" xfId="2" applyNumberFormat="1" applyFont="1" applyFill="1" applyBorder="1" applyAlignment="1" applyProtection="1">
      <protection hidden="1"/>
    </xf>
    <xf numFmtId="171" fontId="8" fillId="2" borderId="23" xfId="2" applyNumberFormat="1" applyFont="1" applyFill="1" applyBorder="1" applyAlignment="1" applyProtection="1">
      <protection hidden="1"/>
    </xf>
    <xf numFmtId="172" fontId="8" fillId="2" borderId="13" xfId="2" applyNumberFormat="1" applyFont="1" applyFill="1" applyBorder="1" applyAlignment="1" applyProtection="1">
      <protection hidden="1"/>
    </xf>
    <xf numFmtId="170" fontId="8" fillId="2" borderId="13" xfId="2" applyNumberFormat="1" applyFont="1" applyFill="1" applyBorder="1" applyAlignment="1" applyProtection="1">
      <protection hidden="1"/>
    </xf>
    <xf numFmtId="170" fontId="6" fillId="2" borderId="13" xfId="2" applyNumberFormat="1" applyFont="1" applyFill="1" applyBorder="1" applyAlignment="1" applyProtection="1">
      <alignment wrapText="1"/>
      <protection hidden="1"/>
    </xf>
    <xf numFmtId="171" fontId="6" fillId="2" borderId="13" xfId="2" applyNumberFormat="1" applyFont="1" applyFill="1" applyBorder="1" applyAlignment="1" applyProtection="1">
      <protection hidden="1"/>
    </xf>
    <xf numFmtId="171" fontId="6" fillId="2" borderId="23" xfId="2" applyNumberFormat="1" applyFont="1" applyFill="1" applyBorder="1" applyAlignment="1" applyProtection="1">
      <protection hidden="1"/>
    </xf>
    <xf numFmtId="172" fontId="6" fillId="2" borderId="13" xfId="2" applyNumberFormat="1" applyFont="1" applyFill="1" applyBorder="1" applyAlignment="1" applyProtection="1">
      <protection hidden="1"/>
    </xf>
    <xf numFmtId="170" fontId="6" fillId="2" borderId="13" xfId="2" applyNumberFormat="1" applyFont="1" applyFill="1" applyBorder="1" applyAlignment="1" applyProtection="1">
      <protection hidden="1"/>
    </xf>
    <xf numFmtId="0" fontId="2" fillId="0" borderId="20" xfId="2" applyNumberFormat="1" applyFont="1" applyFill="1" applyBorder="1" applyAlignment="1" applyProtection="1">
      <protection hidden="1"/>
    </xf>
    <xf numFmtId="0" fontId="2" fillId="0" borderId="21" xfId="2" applyNumberFormat="1" applyFont="1" applyFill="1" applyBorder="1" applyAlignment="1" applyProtection="1">
      <protection hidden="1"/>
    </xf>
    <xf numFmtId="0" fontId="2" fillId="0" borderId="24" xfId="2" applyNumberFormat="1" applyFont="1" applyFill="1" applyBorder="1" applyAlignment="1" applyProtection="1">
      <protection hidden="1"/>
    </xf>
    <xf numFmtId="40" fontId="5" fillId="0" borderId="0" xfId="2" applyNumberFormat="1" applyFont="1" applyFill="1" applyAlignment="1" applyProtection="1">
      <protection hidden="1"/>
    </xf>
    <xf numFmtId="170" fontId="6" fillId="2" borderId="7" xfId="2" applyNumberFormat="1" applyFont="1" applyFill="1" applyBorder="1" applyAlignment="1" applyProtection="1">
      <alignment wrapText="1"/>
      <protection hidden="1"/>
    </xf>
    <xf numFmtId="170" fontId="2" fillId="2" borderId="12" xfId="2" applyNumberFormat="1" applyFont="1" applyFill="1" applyBorder="1" applyAlignment="1" applyProtection="1">
      <alignment wrapText="1"/>
      <protection hidden="1"/>
    </xf>
    <xf numFmtId="170" fontId="18" fillId="2" borderId="12" xfId="2" applyNumberFormat="1" applyFont="1" applyFill="1" applyBorder="1" applyAlignment="1" applyProtection="1">
      <alignment wrapText="1"/>
      <protection hidden="1"/>
    </xf>
    <xf numFmtId="170" fontId="12" fillId="2" borderId="12" xfId="2" applyNumberFormat="1" applyFont="1" applyFill="1" applyBorder="1" applyAlignment="1" applyProtection="1">
      <alignment wrapText="1"/>
      <protection hidden="1"/>
    </xf>
    <xf numFmtId="170" fontId="5" fillId="2" borderId="12" xfId="2" applyNumberFormat="1" applyFont="1" applyFill="1" applyBorder="1" applyAlignment="1" applyProtection="1">
      <alignment wrapText="1"/>
      <protection hidden="1"/>
    </xf>
    <xf numFmtId="170" fontId="8" fillId="2" borderId="12" xfId="2" applyNumberFormat="1" applyFont="1" applyFill="1" applyBorder="1" applyAlignment="1" applyProtection="1">
      <alignment wrapText="1"/>
      <protection hidden="1"/>
    </xf>
    <xf numFmtId="170" fontId="6" fillId="2" borderId="12" xfId="2" applyNumberFormat="1" applyFont="1" applyFill="1" applyBorder="1" applyAlignment="1" applyProtection="1">
      <alignment wrapText="1"/>
      <protection hidden="1"/>
    </xf>
    <xf numFmtId="164" fontId="2" fillId="0" borderId="0" xfId="2" applyNumberFormat="1" applyFont="1" applyFill="1" applyProtection="1">
      <protection hidden="1"/>
    </xf>
    <xf numFmtId="164" fontId="5" fillId="0" borderId="32" xfId="2" applyNumberFormat="1" applyFont="1" applyFill="1" applyBorder="1" applyAlignment="1" applyProtection="1">
      <alignment horizontal="centerContinuous"/>
      <protection hidden="1"/>
    </xf>
    <xf numFmtId="164" fontId="5" fillId="0" borderId="32" xfId="2" applyNumberFormat="1" applyFont="1" applyFill="1" applyBorder="1" applyAlignment="1" applyProtection="1">
      <protection hidden="1"/>
    </xf>
    <xf numFmtId="164" fontId="5" fillId="0" borderId="28" xfId="2" applyNumberFormat="1" applyFont="1" applyFill="1" applyBorder="1" applyAlignment="1" applyProtection="1">
      <protection hidden="1"/>
    </xf>
    <xf numFmtId="164" fontId="5" fillId="0" borderId="27" xfId="2" applyNumberFormat="1" applyFont="1" applyFill="1" applyBorder="1" applyAlignment="1" applyProtection="1">
      <alignment horizontal="center" vertical="top" wrapText="1"/>
      <protection hidden="1"/>
    </xf>
    <xf numFmtId="164" fontId="5" fillId="0" borderId="27" xfId="2" applyNumberFormat="1" applyFont="1" applyFill="1" applyBorder="1" applyAlignment="1" applyProtection="1">
      <alignment horizontal="center"/>
      <protection hidden="1"/>
    </xf>
    <xf numFmtId="164" fontId="5" fillId="0" borderId="5" xfId="2" applyNumberFormat="1" applyFont="1" applyFill="1" applyBorder="1" applyAlignment="1" applyProtection="1">
      <alignment horizontal="center"/>
      <protection hidden="1"/>
    </xf>
    <xf numFmtId="164" fontId="6" fillId="2" borderId="22" xfId="2" applyNumberFormat="1" applyFont="1" applyFill="1" applyBorder="1" applyAlignment="1" applyProtection="1">
      <protection hidden="1"/>
    </xf>
    <xf numFmtId="164" fontId="6" fillId="2" borderId="8" xfId="2" applyNumberFormat="1" applyFont="1" applyFill="1" applyBorder="1" applyAlignment="1" applyProtection="1">
      <alignment wrapText="1"/>
      <protection hidden="1"/>
    </xf>
    <xf numFmtId="164" fontId="2" fillId="2" borderId="23" xfId="2" applyNumberFormat="1" applyFont="1" applyFill="1" applyBorder="1" applyAlignment="1" applyProtection="1">
      <protection hidden="1"/>
    </xf>
    <xf numFmtId="164" fontId="2" fillId="2" borderId="13" xfId="2" applyNumberFormat="1" applyFont="1" applyFill="1" applyBorder="1" applyAlignment="1" applyProtection="1">
      <alignment wrapText="1"/>
      <protection hidden="1"/>
    </xf>
    <xf numFmtId="164" fontId="18" fillId="2" borderId="23" xfId="2" applyNumberFormat="1" applyFont="1" applyFill="1" applyBorder="1" applyAlignment="1" applyProtection="1">
      <protection hidden="1"/>
    </xf>
    <xf numFmtId="164" fontId="18" fillId="2" borderId="13" xfId="2" applyNumberFormat="1" applyFont="1" applyFill="1" applyBorder="1" applyAlignment="1" applyProtection="1">
      <alignment wrapText="1"/>
      <protection hidden="1"/>
    </xf>
    <xf numFmtId="164" fontId="12" fillId="2" borderId="23" xfId="2" applyNumberFormat="1" applyFont="1" applyFill="1" applyBorder="1" applyAlignment="1" applyProtection="1">
      <protection hidden="1"/>
    </xf>
    <xf numFmtId="164" fontId="12" fillId="2" borderId="13" xfId="2" applyNumberFormat="1" applyFont="1" applyFill="1" applyBorder="1" applyAlignment="1" applyProtection="1">
      <alignment wrapText="1"/>
      <protection hidden="1"/>
    </xf>
    <xf numFmtId="164" fontId="5" fillId="2" borderId="23" xfId="2" applyNumberFormat="1" applyFont="1" applyFill="1" applyBorder="1" applyAlignment="1" applyProtection="1">
      <protection hidden="1"/>
    </xf>
    <xf numFmtId="164" fontId="5" fillId="2" borderId="13" xfId="2" applyNumberFormat="1" applyFont="1" applyFill="1" applyBorder="1" applyAlignment="1" applyProtection="1">
      <alignment wrapText="1"/>
      <protection hidden="1"/>
    </xf>
    <xf numFmtId="164" fontId="8" fillId="2" borderId="23" xfId="2" applyNumberFormat="1" applyFont="1" applyFill="1" applyBorder="1" applyAlignment="1" applyProtection="1">
      <protection hidden="1"/>
    </xf>
    <xf numFmtId="164" fontId="8" fillId="2" borderId="13" xfId="2" applyNumberFormat="1" applyFont="1" applyFill="1" applyBorder="1" applyAlignment="1" applyProtection="1">
      <alignment wrapText="1"/>
      <protection hidden="1"/>
    </xf>
    <xf numFmtId="164" fontId="6" fillId="2" borderId="23" xfId="2" applyNumberFormat="1" applyFont="1" applyFill="1" applyBorder="1" applyAlignment="1" applyProtection="1">
      <protection hidden="1"/>
    </xf>
    <xf numFmtId="164" fontId="6" fillId="2" borderId="13" xfId="2" applyNumberFormat="1" applyFont="1" applyFill="1" applyBorder="1" applyAlignment="1" applyProtection="1">
      <alignment wrapText="1"/>
      <protection hidden="1"/>
    </xf>
    <xf numFmtId="164" fontId="6" fillId="0" borderId="24" xfId="2" applyNumberFormat="1" applyFont="1" applyFill="1" applyBorder="1" applyAlignment="1" applyProtection="1">
      <protection hidden="1"/>
    </xf>
    <xf numFmtId="164" fontId="10" fillId="0" borderId="0" xfId="2" applyNumberFormat="1"/>
    <xf numFmtId="0" fontId="12" fillId="0" borderId="0" xfId="5" applyFont="1"/>
    <xf numFmtId="0" fontId="12" fillId="0" borderId="0" xfId="5" applyFont="1" applyAlignment="1">
      <alignment horizontal="center"/>
    </xf>
    <xf numFmtId="0" fontId="12" fillId="0" borderId="0" xfId="5" applyNumberFormat="1" applyFont="1" applyFill="1" applyAlignment="1" applyProtection="1">
      <alignment horizontal="center"/>
      <protection hidden="1"/>
    </xf>
    <xf numFmtId="0" fontId="12" fillId="0" borderId="0" xfId="5" applyFont="1" applyAlignment="1" applyProtection="1">
      <alignment horizontal="center"/>
      <protection hidden="1"/>
    </xf>
    <xf numFmtId="0" fontId="12" fillId="0" borderId="0" xfId="5" applyNumberFormat="1" applyFont="1" applyFill="1" applyAlignment="1" applyProtection="1">
      <protection hidden="1"/>
    </xf>
    <xf numFmtId="0" fontId="12" fillId="0" borderId="23" xfId="5" applyNumberFormat="1" applyFont="1" applyFill="1" applyBorder="1" applyAlignment="1" applyProtection="1">
      <alignment horizontal="center" vertical="center" wrapText="1"/>
      <protection hidden="1"/>
    </xf>
    <xf numFmtId="0" fontId="18" fillId="0" borderId="23" xfId="3" applyFont="1" applyBorder="1" applyAlignment="1">
      <alignment vertical="top" wrapText="1"/>
    </xf>
    <xf numFmtId="0" fontId="12" fillId="0" borderId="23" xfId="5" applyNumberFormat="1" applyFont="1" applyFill="1" applyBorder="1" applyAlignment="1" applyProtection="1">
      <alignment horizontal="center" wrapText="1"/>
      <protection hidden="1"/>
    </xf>
    <xf numFmtId="0" fontId="12" fillId="0" borderId="23" xfId="5" applyNumberFormat="1" applyFont="1" applyFill="1" applyBorder="1" applyAlignment="1" applyProtection="1">
      <protection hidden="1"/>
    </xf>
    <xf numFmtId="40" fontId="12" fillId="0" borderId="23" xfId="5" applyNumberFormat="1" applyFont="1" applyFill="1" applyBorder="1" applyAlignment="1" applyProtection="1">
      <alignment horizontal="center"/>
      <protection hidden="1"/>
    </xf>
    <xf numFmtId="0" fontId="12" fillId="0" borderId="23" xfId="5" applyNumberFormat="1" applyFont="1" applyFill="1" applyBorder="1" applyAlignment="1" applyProtection="1">
      <alignment wrapText="1"/>
      <protection hidden="1"/>
    </xf>
    <xf numFmtId="40" fontId="12" fillId="0" borderId="23" xfId="5" applyNumberFormat="1" applyFont="1" applyFill="1" applyBorder="1" applyAlignment="1" applyProtection="1">
      <alignment horizontal="center" wrapText="1"/>
      <protection hidden="1"/>
    </xf>
    <xf numFmtId="173" fontId="12" fillId="0" borderId="23" xfId="5" applyNumberFormat="1" applyFont="1" applyFill="1" applyBorder="1" applyAlignment="1" applyProtection="1">
      <alignment horizontal="center"/>
      <protection hidden="1"/>
    </xf>
    <xf numFmtId="173" fontId="12" fillId="0" borderId="23" xfId="5" applyNumberFormat="1" applyFont="1" applyFill="1" applyBorder="1" applyAlignment="1" applyProtection="1">
      <alignment horizontal="center" wrapText="1"/>
      <protection hidden="1"/>
    </xf>
    <xf numFmtId="40" fontId="12" fillId="0" borderId="23" xfId="5" applyNumberFormat="1" applyFont="1" applyBorder="1" applyAlignment="1">
      <alignment horizontal="center"/>
    </xf>
    <xf numFmtId="174" fontId="12" fillId="0" borderId="0" xfId="5" applyNumberFormat="1" applyFont="1"/>
    <xf numFmtId="40" fontId="12" fillId="0" borderId="33" xfId="5" applyNumberFormat="1" applyFont="1" applyBorder="1" applyAlignment="1">
      <alignment horizontal="center"/>
    </xf>
    <xf numFmtId="0" fontId="12" fillId="0" borderId="23" xfId="3" applyFont="1" applyBorder="1" applyAlignment="1">
      <alignment vertical="top" wrapText="1"/>
    </xf>
    <xf numFmtId="40" fontId="18" fillId="0" borderId="23" xfId="5" applyNumberFormat="1" applyFont="1" applyFill="1" applyBorder="1" applyAlignment="1" applyProtection="1">
      <protection hidden="1"/>
    </xf>
    <xf numFmtId="40" fontId="18" fillId="0" borderId="23" xfId="5" applyNumberFormat="1" applyFont="1" applyFill="1" applyBorder="1" applyAlignment="1" applyProtection="1">
      <alignment horizontal="center"/>
      <protection hidden="1"/>
    </xf>
    <xf numFmtId="0" fontId="12" fillId="0" borderId="0" xfId="5" applyFont="1" applyProtection="1">
      <protection hidden="1"/>
    </xf>
    <xf numFmtId="0" fontId="2" fillId="0" borderId="0" xfId="3" applyFont="1" applyAlignment="1">
      <alignment horizontal="right"/>
    </xf>
    <xf numFmtId="0" fontId="2" fillId="0" borderId="0" xfId="3" applyFont="1"/>
    <xf numFmtId="0" fontId="6" fillId="0" borderId="23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 textRotation="90" wrapText="1"/>
    </xf>
    <xf numFmtId="0" fontId="6" fillId="0" borderId="23" xfId="3" applyFont="1" applyBorder="1" applyAlignment="1">
      <alignment horizontal="center"/>
    </xf>
    <xf numFmtId="0" fontId="6" fillId="3" borderId="23" xfId="3" applyFont="1" applyFill="1" applyBorder="1" applyAlignment="1">
      <alignment horizontal="center"/>
    </xf>
    <xf numFmtId="0" fontId="6" fillId="3" borderId="23" xfId="3" applyFont="1" applyFill="1" applyBorder="1" applyAlignment="1">
      <alignment horizontal="center" wrapText="1"/>
    </xf>
    <xf numFmtId="4" fontId="6" fillId="3" borderId="23" xfId="3" applyNumberFormat="1" applyFont="1" applyFill="1" applyBorder="1" applyAlignment="1">
      <alignment horizontal="right"/>
    </xf>
    <xf numFmtId="4" fontId="6" fillId="3" borderId="23" xfId="3" applyNumberFormat="1" applyFont="1" applyFill="1" applyBorder="1"/>
    <xf numFmtId="0" fontId="2" fillId="3" borderId="23" xfId="3" applyFont="1" applyFill="1" applyBorder="1"/>
    <xf numFmtId="0" fontId="6" fillId="0" borderId="23" xfId="3" applyFont="1" applyBorder="1"/>
    <xf numFmtId="4" fontId="2" fillId="0" borderId="23" xfId="3" applyNumberFormat="1" applyFont="1" applyBorder="1"/>
    <xf numFmtId="4" fontId="6" fillId="4" borderId="23" xfId="3" applyNumberFormat="1" applyFont="1" applyFill="1" applyBorder="1"/>
    <xf numFmtId="4" fontId="2" fillId="4" borderId="23" xfId="3" applyNumberFormat="1" applyFont="1" applyFill="1" applyBorder="1"/>
    <xf numFmtId="0" fontId="6" fillId="0" borderId="23" xfId="3" applyFont="1" applyBorder="1" applyAlignment="1">
      <alignment wrapText="1"/>
    </xf>
    <xf numFmtId="0" fontId="6" fillId="3" borderId="23" xfId="3" applyFont="1" applyFill="1" applyBorder="1"/>
    <xf numFmtId="0" fontId="6" fillId="3" borderId="23" xfId="3" applyFont="1" applyFill="1" applyBorder="1" applyAlignment="1">
      <alignment wrapText="1"/>
    </xf>
    <xf numFmtId="4" fontId="2" fillId="3" borderId="23" xfId="3" applyNumberFormat="1" applyFont="1" applyFill="1" applyBorder="1"/>
    <xf numFmtId="0" fontId="6" fillId="0" borderId="23" xfId="3" applyFont="1" applyFill="1" applyBorder="1"/>
    <xf numFmtId="0" fontId="6" fillId="0" borderId="23" xfId="3" applyFont="1" applyFill="1" applyBorder="1" applyAlignment="1">
      <alignment wrapText="1"/>
    </xf>
    <xf numFmtId="4" fontId="2" fillId="0" borderId="23" xfId="3" applyNumberFormat="1" applyFont="1" applyFill="1" applyBorder="1"/>
    <xf numFmtId="0" fontId="2" fillId="0" borderId="0" xfId="3" applyFont="1" applyAlignment="1">
      <alignment wrapText="1"/>
    </xf>
    <xf numFmtId="4" fontId="6" fillId="0" borderId="23" xfId="3" applyNumberFormat="1" applyFont="1" applyBorder="1"/>
    <xf numFmtId="0" fontId="2" fillId="0" borderId="23" xfId="3" applyFont="1" applyBorder="1"/>
    <xf numFmtId="0" fontId="2" fillId="0" borderId="23" xfId="3" applyFont="1" applyBorder="1" applyAlignment="1">
      <alignment wrapText="1"/>
    </xf>
    <xf numFmtId="0" fontId="6" fillId="4" borderId="23" xfId="3" applyFont="1" applyFill="1" applyBorder="1"/>
    <xf numFmtId="0" fontId="6" fillId="4" borderId="23" xfId="3" applyFont="1" applyFill="1" applyBorder="1" applyAlignment="1">
      <alignment horizontal="left" wrapText="1"/>
    </xf>
    <xf numFmtId="4" fontId="6" fillId="0" borderId="23" xfId="3" applyNumberFormat="1" applyFont="1" applyFill="1" applyBorder="1"/>
    <xf numFmtId="0" fontId="2" fillId="4" borderId="23" xfId="3" applyFont="1" applyFill="1" applyBorder="1"/>
    <xf numFmtId="0" fontId="2" fillId="4" borderId="23" xfId="3" applyFont="1" applyFill="1" applyBorder="1" applyAlignment="1">
      <alignment horizontal="left" wrapText="1"/>
    </xf>
    <xf numFmtId="4" fontId="2" fillId="4" borderId="23" xfId="3" applyNumberFormat="1" applyFont="1" applyFill="1" applyBorder="1"/>
    <xf numFmtId="0" fontId="6" fillId="4" borderId="23" xfId="3" applyFont="1" applyFill="1" applyBorder="1" applyAlignment="1">
      <alignment wrapText="1"/>
    </xf>
    <xf numFmtId="0" fontId="2" fillId="4" borderId="23" xfId="3" applyFont="1" applyFill="1" applyBorder="1" applyAlignment="1">
      <alignment vertical="center" wrapText="1"/>
    </xf>
    <xf numFmtId="0" fontId="2" fillId="4" borderId="23" xfId="3" applyFont="1" applyFill="1" applyBorder="1" applyAlignment="1">
      <alignment wrapText="1"/>
    </xf>
    <xf numFmtId="4" fontId="7" fillId="0" borderId="34" xfId="1" applyNumberFormat="1" applyFont="1" applyFill="1" applyBorder="1" applyAlignment="1" applyProtection="1">
      <protection hidden="1"/>
    </xf>
    <xf numFmtId="4" fontId="2" fillId="0" borderId="35" xfId="1" applyNumberFormat="1" applyFont="1" applyFill="1" applyBorder="1" applyAlignment="1" applyProtection="1">
      <protection hidden="1"/>
    </xf>
    <xf numFmtId="4" fontId="19" fillId="0" borderId="35" xfId="1" applyNumberFormat="1" applyFont="1" applyFill="1" applyBorder="1" applyAlignment="1" applyProtection="1">
      <protection hidden="1"/>
    </xf>
    <xf numFmtId="4" fontId="6" fillId="2" borderId="34" xfId="2" applyNumberFormat="1" applyFont="1" applyFill="1" applyBorder="1" applyAlignment="1" applyProtection="1">
      <protection hidden="1"/>
    </xf>
    <xf numFmtId="4" fontId="2" fillId="2" borderId="35" xfId="2" applyNumberFormat="1" applyFont="1" applyFill="1" applyBorder="1" applyAlignment="1" applyProtection="1">
      <protection hidden="1"/>
    </xf>
    <xf numFmtId="4" fontId="18" fillId="2" borderId="35" xfId="2" applyNumberFormat="1" applyFont="1" applyFill="1" applyBorder="1" applyAlignment="1" applyProtection="1">
      <protection hidden="1"/>
    </xf>
    <xf numFmtId="4" fontId="5" fillId="2" borderId="35" xfId="2" applyNumberFormat="1" applyFont="1" applyFill="1" applyBorder="1" applyAlignment="1" applyProtection="1">
      <protection hidden="1"/>
    </xf>
    <xf numFmtId="4" fontId="8" fillId="2" borderId="35" xfId="2" applyNumberFormat="1" applyFont="1" applyFill="1" applyBorder="1" applyAlignment="1" applyProtection="1">
      <protection hidden="1"/>
    </xf>
    <xf numFmtId="4" fontId="6" fillId="2" borderId="35" xfId="2" applyNumberFormat="1" applyFont="1" applyFill="1" applyBorder="1" applyAlignment="1" applyProtection="1">
      <protection hidden="1"/>
    </xf>
    <xf numFmtId="4" fontId="6" fillId="0" borderId="18" xfId="2" applyNumberFormat="1" applyFont="1" applyFill="1" applyBorder="1" applyAlignment="1" applyProtection="1">
      <protection hidden="1"/>
    </xf>
    <xf numFmtId="4" fontId="12" fillId="2" borderId="36" xfId="2" applyNumberFormat="1" applyFont="1" applyFill="1" applyBorder="1" applyAlignment="1" applyProtection="1">
      <protection hidden="1"/>
    </xf>
    <xf numFmtId="4" fontId="8" fillId="2" borderId="36" xfId="2" applyNumberFormat="1" applyFont="1" applyFill="1" applyBorder="1" applyAlignment="1" applyProtection="1">
      <protection hidden="1"/>
    </xf>
    <xf numFmtId="4" fontId="18" fillId="2" borderId="37" xfId="2" applyNumberFormat="1" applyFont="1" applyFill="1" applyBorder="1" applyAlignment="1" applyProtection="1">
      <protection hidden="1"/>
    </xf>
    <xf numFmtId="4" fontId="2" fillId="2" borderId="36" xfId="2" applyNumberFormat="1" applyFont="1" applyFill="1" applyBorder="1" applyAlignment="1" applyProtection="1">
      <protection hidden="1"/>
    </xf>
    <xf numFmtId="0" fontId="10" fillId="0" borderId="0" xfId="2" applyFill="1"/>
    <xf numFmtId="0" fontId="6" fillId="0" borderId="0" xfId="3" applyFont="1"/>
    <xf numFmtId="0" fontId="6" fillId="0" borderId="0" xfId="3" applyFont="1" applyAlignment="1">
      <alignment horizontal="right"/>
    </xf>
    <xf numFmtId="0" fontId="6" fillId="0" borderId="22" xfId="3" applyFont="1" applyBorder="1" applyAlignment="1">
      <alignment horizontal="center" vertical="center" textRotation="90" wrapText="1"/>
    </xf>
    <xf numFmtId="0" fontId="6" fillId="0" borderId="34" xfId="3" applyFont="1" applyBorder="1" applyAlignment="1">
      <alignment horizontal="center" vertical="center" textRotation="90" wrapText="1"/>
    </xf>
    <xf numFmtId="0" fontId="6" fillId="0" borderId="35" xfId="3" applyFont="1" applyBorder="1" applyAlignment="1">
      <alignment horizontal="center"/>
    </xf>
    <xf numFmtId="4" fontId="6" fillId="3" borderId="35" xfId="3" applyNumberFormat="1" applyFont="1" applyFill="1" applyBorder="1"/>
    <xf numFmtId="4" fontId="6" fillId="4" borderId="35" xfId="3" applyNumberFormat="1" applyFont="1" applyFill="1" applyBorder="1"/>
    <xf numFmtId="4" fontId="6" fillId="3" borderId="24" xfId="3" applyNumberFormat="1" applyFont="1" applyFill="1" applyBorder="1"/>
    <xf numFmtId="4" fontId="6" fillId="3" borderId="38" xfId="3" applyNumberFormat="1" applyFont="1" applyFill="1" applyBorder="1"/>
    <xf numFmtId="0" fontId="6" fillId="0" borderId="39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/>
    </xf>
    <xf numFmtId="0" fontId="6" fillId="3" borderId="40" xfId="3" applyFont="1" applyFill="1" applyBorder="1" applyAlignment="1">
      <alignment horizontal="center"/>
    </xf>
    <xf numFmtId="0" fontId="2" fillId="3" borderId="40" xfId="3" applyFont="1" applyFill="1" applyBorder="1"/>
    <xf numFmtId="0" fontId="6" fillId="0" borderId="40" xfId="3" applyFont="1" applyBorder="1"/>
    <xf numFmtId="0" fontId="6" fillId="3" borderId="40" xfId="3" applyFont="1" applyFill="1" applyBorder="1"/>
    <xf numFmtId="0" fontId="6" fillId="0" borderId="40" xfId="3" applyFont="1" applyFill="1" applyBorder="1"/>
    <xf numFmtId="0" fontId="6" fillId="3" borderId="20" xfId="3" applyFont="1" applyFill="1" applyBorder="1"/>
    <xf numFmtId="0" fontId="6" fillId="0" borderId="41" xfId="3" applyFont="1" applyBorder="1" applyAlignment="1">
      <alignment horizontal="center" vertical="center" textRotation="90" wrapText="1"/>
    </xf>
    <xf numFmtId="0" fontId="6" fillId="0" borderId="42" xfId="3" applyFont="1" applyBorder="1" applyAlignment="1">
      <alignment horizontal="center"/>
    </xf>
    <xf numFmtId="4" fontId="6" fillId="3" borderId="42" xfId="3" applyNumberFormat="1" applyFont="1" applyFill="1" applyBorder="1" applyAlignment="1">
      <alignment horizontal="right"/>
    </xf>
    <xf numFmtId="4" fontId="6" fillId="3" borderId="42" xfId="3" applyNumberFormat="1" applyFont="1" applyFill="1" applyBorder="1"/>
    <xf numFmtId="4" fontId="2" fillId="0" borderId="42" xfId="3" applyNumberFormat="1" applyFont="1" applyBorder="1"/>
    <xf numFmtId="4" fontId="2" fillId="3" borderId="42" xfId="3" applyNumberFormat="1" applyFont="1" applyFill="1" applyBorder="1"/>
    <xf numFmtId="4" fontId="2" fillId="0" borderId="42" xfId="3" applyNumberFormat="1" applyFont="1" applyFill="1" applyBorder="1"/>
    <xf numFmtId="4" fontId="6" fillId="3" borderId="43" xfId="3" applyNumberFormat="1" applyFont="1" applyFill="1" applyBorder="1"/>
    <xf numFmtId="0" fontId="6" fillId="0" borderId="10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/>
    </xf>
    <xf numFmtId="0" fontId="6" fillId="3" borderId="15" xfId="3" applyFont="1" applyFill="1" applyBorder="1" applyAlignment="1">
      <alignment horizontal="center" wrapText="1"/>
    </xf>
    <xf numFmtId="0" fontId="6" fillId="3" borderId="15" xfId="3" applyFont="1" applyFill="1" applyBorder="1" applyAlignment="1">
      <alignment horizontal="center"/>
    </xf>
    <xf numFmtId="0" fontId="6" fillId="0" borderId="15" xfId="3" applyFont="1" applyBorder="1"/>
    <xf numFmtId="0" fontId="6" fillId="0" borderId="15" xfId="3" applyFont="1" applyBorder="1" applyAlignment="1">
      <alignment wrapText="1"/>
    </xf>
    <xf numFmtId="0" fontId="6" fillId="3" borderId="15" xfId="3" applyFont="1" applyFill="1" applyBorder="1" applyAlignment="1">
      <alignment wrapText="1"/>
    </xf>
    <xf numFmtId="0" fontId="6" fillId="0" borderId="15" xfId="3" applyFont="1" applyFill="1" applyBorder="1" applyAlignment="1">
      <alignment wrapText="1"/>
    </xf>
    <xf numFmtId="0" fontId="6" fillId="3" borderId="19" xfId="3" applyFont="1" applyFill="1" applyBorder="1" applyAlignment="1">
      <alignment wrapText="1"/>
    </xf>
    <xf numFmtId="0" fontId="4" fillId="0" borderId="0" xfId="3" applyFont="1"/>
    <xf numFmtId="0" fontId="4" fillId="0" borderId="0" xfId="3" applyFont="1" applyAlignment="1">
      <alignment horizontal="right"/>
    </xf>
    <xf numFmtId="4" fontId="2" fillId="0" borderId="36" xfId="1" applyNumberFormat="1" applyFont="1" applyFill="1" applyBorder="1" applyAlignment="1" applyProtection="1">
      <protection hidden="1"/>
    </xf>
    <xf numFmtId="4" fontId="2" fillId="0" borderId="6" xfId="1" applyNumberFormat="1" applyFont="1" applyFill="1" applyBorder="1" applyAlignment="1" applyProtection="1">
      <protection hidden="1"/>
    </xf>
    <xf numFmtId="0" fontId="2" fillId="0" borderId="0" xfId="3" applyFont="1" applyAlignment="1">
      <alignment horizontal="right"/>
    </xf>
    <xf numFmtId="0" fontId="2" fillId="0" borderId="0" xfId="4" applyNumberFormat="1" applyFont="1" applyFill="1" applyAlignment="1" applyProtection="1">
      <alignment horizontal="right"/>
      <protection hidden="1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11" fillId="0" borderId="0" xfId="4" applyNumberFormat="1" applyFont="1" applyFill="1" applyAlignment="1" applyProtection="1">
      <alignment horizontal="left" wrapText="1"/>
      <protection hidden="1"/>
    </xf>
    <xf numFmtId="0" fontId="18" fillId="0" borderId="2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2" applyNumberFormat="1" applyFont="1" applyFill="1" applyBorder="1" applyAlignment="1" applyProtection="1">
      <protection hidden="1"/>
    </xf>
    <xf numFmtId="0" fontId="5" fillId="0" borderId="23" xfId="2" applyNumberFormat="1" applyFont="1" applyFill="1" applyBorder="1" applyAlignment="1" applyProtection="1"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18" fillId="0" borderId="32" xfId="2" applyNumberFormat="1" applyFont="1" applyFill="1" applyBorder="1" applyAlignment="1" applyProtection="1">
      <alignment horizontal="center" vertical="top"/>
      <protection hidden="1"/>
    </xf>
    <xf numFmtId="0" fontId="11" fillId="0" borderId="4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wrapText="1"/>
    </xf>
    <xf numFmtId="0" fontId="12" fillId="0" borderId="0" xfId="5" applyNumberFormat="1" applyFont="1" applyFill="1" applyAlignment="1" applyProtection="1">
      <alignment horizontal="center"/>
      <protection hidden="1"/>
    </xf>
    <xf numFmtId="0" fontId="4" fillId="0" borderId="0" xfId="5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_tmp" xfId="4"/>
    <cellStyle name="Обычный_tmp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B1" sqref="B1"/>
    </sheetView>
  </sheetViews>
  <sheetFormatPr defaultRowHeight="12.75"/>
  <cols>
    <col min="1" max="1" width="23.5703125" style="194" customWidth="1"/>
    <col min="2" max="2" width="34" style="194" customWidth="1"/>
    <col min="3" max="4" width="11.140625" style="194" customWidth="1"/>
    <col min="5" max="5" width="11.28515625" style="194" customWidth="1"/>
    <col min="6" max="6" width="7.7109375" style="194" customWidth="1"/>
    <col min="7" max="16384" width="9.140625" style="194"/>
  </cols>
  <sheetData>
    <row r="1" spans="1:6">
      <c r="D1" s="280" t="s">
        <v>410</v>
      </c>
      <c r="E1" s="280"/>
      <c r="F1" s="280"/>
    </row>
    <row r="2" spans="1:6">
      <c r="D2" s="280" t="s">
        <v>419</v>
      </c>
      <c r="E2" s="280"/>
      <c r="F2" s="280"/>
    </row>
    <row r="3" spans="1:6">
      <c r="D3" s="281" t="s">
        <v>420</v>
      </c>
      <c r="E3" s="281"/>
      <c r="F3" s="281"/>
    </row>
    <row r="4" spans="1:6" ht="14.25">
      <c r="A4" s="276"/>
      <c r="B4" s="277" t="s">
        <v>312</v>
      </c>
      <c r="C4" s="277"/>
      <c r="D4" s="276"/>
      <c r="E4" s="276"/>
      <c r="F4" s="276"/>
    </row>
    <row r="5" spans="1:6" ht="14.25">
      <c r="A5" s="282" t="s">
        <v>413</v>
      </c>
      <c r="B5" s="282"/>
      <c r="C5" s="282"/>
      <c r="D5" s="282"/>
      <c r="E5" s="282"/>
      <c r="F5" s="282"/>
    </row>
    <row r="6" spans="1:6" ht="16.5" customHeight="1" thickBot="1">
      <c r="E6" s="193" t="s">
        <v>313</v>
      </c>
      <c r="F6" s="194" t="s">
        <v>314</v>
      </c>
    </row>
    <row r="7" spans="1:6" ht="125.25" customHeight="1">
      <c r="A7" s="251" t="s">
        <v>315</v>
      </c>
      <c r="B7" s="267" t="s">
        <v>316</v>
      </c>
      <c r="C7" s="259" t="s">
        <v>317</v>
      </c>
      <c r="D7" s="244" t="s">
        <v>318</v>
      </c>
      <c r="E7" s="244" t="s">
        <v>319</v>
      </c>
      <c r="F7" s="245" t="s">
        <v>60</v>
      </c>
    </row>
    <row r="8" spans="1:6">
      <c r="A8" s="252">
        <v>1</v>
      </c>
      <c r="B8" s="268">
        <v>2</v>
      </c>
      <c r="C8" s="260">
        <v>3</v>
      </c>
      <c r="D8" s="197">
        <v>4</v>
      </c>
      <c r="E8" s="197">
        <v>5</v>
      </c>
      <c r="F8" s="246">
        <v>6</v>
      </c>
    </row>
    <row r="9" spans="1:6" ht="25.5">
      <c r="A9" s="253" t="s">
        <v>320</v>
      </c>
      <c r="B9" s="269" t="s">
        <v>321</v>
      </c>
      <c r="C9" s="261">
        <f>C10+C16</f>
        <v>1462400.3</v>
      </c>
      <c r="D9" s="200">
        <f>D10+D16</f>
        <v>1465970.9000000001</v>
      </c>
      <c r="E9" s="200">
        <f>E10+E16</f>
        <v>1428105.56</v>
      </c>
      <c r="F9" s="247">
        <f t="shared" ref="F9:F21" si="0">E9*100/D9</f>
        <v>97.417046955024816</v>
      </c>
    </row>
    <row r="10" spans="1:6">
      <c r="A10" s="254"/>
      <c r="B10" s="270" t="s">
        <v>322</v>
      </c>
      <c r="C10" s="262">
        <f>SUM(C11:C15)</f>
        <v>1349902.1</v>
      </c>
      <c r="D10" s="201">
        <f>SUM(D11:D15)</f>
        <v>1349902.1</v>
      </c>
      <c r="E10" s="201">
        <f>SUM(E11:E15)</f>
        <v>1316385.24</v>
      </c>
      <c r="F10" s="247">
        <f t="shared" si="0"/>
        <v>97.517089572643812</v>
      </c>
    </row>
    <row r="11" spans="1:6">
      <c r="A11" s="255" t="s">
        <v>323</v>
      </c>
      <c r="B11" s="271" t="s">
        <v>324</v>
      </c>
      <c r="C11" s="263">
        <v>1165950.3999999999</v>
      </c>
      <c r="D11" s="204">
        <v>1165950.3999999999</v>
      </c>
      <c r="E11" s="204">
        <v>1155142.29</v>
      </c>
      <c r="F11" s="248">
        <f>E11*100/D11</f>
        <v>99.07302145957496</v>
      </c>
    </row>
    <row r="12" spans="1:6">
      <c r="A12" s="255" t="s">
        <v>325</v>
      </c>
      <c r="B12" s="271" t="s">
        <v>326</v>
      </c>
      <c r="C12" s="263">
        <v>102154.6</v>
      </c>
      <c r="D12" s="204">
        <v>97350.6</v>
      </c>
      <c r="E12" s="204">
        <v>78516.94</v>
      </c>
      <c r="F12" s="248">
        <f t="shared" si="0"/>
        <v>80.65378128126585</v>
      </c>
    </row>
    <row r="13" spans="1:6">
      <c r="A13" s="255" t="s">
        <v>327</v>
      </c>
      <c r="B13" s="271" t="s">
        <v>328</v>
      </c>
      <c r="C13" s="263">
        <v>74759.100000000006</v>
      </c>
      <c r="D13" s="204">
        <v>78101.100000000006</v>
      </c>
      <c r="E13" s="206">
        <v>73449.440000000002</v>
      </c>
      <c r="F13" s="248">
        <f t="shared" si="0"/>
        <v>94.044053156741697</v>
      </c>
    </row>
    <row r="14" spans="1:6">
      <c r="A14" s="255" t="s">
        <v>329</v>
      </c>
      <c r="B14" s="271" t="s">
        <v>330</v>
      </c>
      <c r="C14" s="263">
        <v>7038</v>
      </c>
      <c r="D14" s="204">
        <v>8300</v>
      </c>
      <c r="E14" s="204">
        <v>9088.26</v>
      </c>
      <c r="F14" s="248">
        <f t="shared" si="0"/>
        <v>109.49710843373494</v>
      </c>
    </row>
    <row r="15" spans="1:6" ht="38.25">
      <c r="A15" s="255" t="s">
        <v>331</v>
      </c>
      <c r="B15" s="272" t="s">
        <v>332</v>
      </c>
      <c r="C15" s="263">
        <v>0</v>
      </c>
      <c r="D15" s="204">
        <v>200</v>
      </c>
      <c r="E15" s="204">
        <v>188.31</v>
      </c>
      <c r="F15" s="248"/>
    </row>
    <row r="16" spans="1:6">
      <c r="A16" s="256"/>
      <c r="B16" s="270" t="s">
        <v>333</v>
      </c>
      <c r="C16" s="262">
        <f>SUM(C17:C21)</f>
        <v>112498.2</v>
      </c>
      <c r="D16" s="201">
        <f>SUM(D17:D21)</f>
        <v>116068.8</v>
      </c>
      <c r="E16" s="201">
        <f>SUM(E17:E22)</f>
        <v>111720.31999999999</v>
      </c>
      <c r="F16" s="247">
        <f t="shared" si="0"/>
        <v>96.253532387687301</v>
      </c>
    </row>
    <row r="17" spans="1:6" ht="38.25">
      <c r="A17" s="255" t="s">
        <v>334</v>
      </c>
      <c r="B17" s="272" t="s">
        <v>335</v>
      </c>
      <c r="C17" s="263">
        <v>69344.800000000003</v>
      </c>
      <c r="D17" s="204">
        <v>71544.800000000003</v>
      </c>
      <c r="E17" s="204">
        <v>71561.17</v>
      </c>
      <c r="F17" s="248">
        <f t="shared" si="0"/>
        <v>100.02288076841363</v>
      </c>
    </row>
    <row r="18" spans="1:6" ht="25.5">
      <c r="A18" s="255" t="s">
        <v>336</v>
      </c>
      <c r="B18" s="272" t="s">
        <v>337</v>
      </c>
      <c r="C18" s="263">
        <v>2735.5</v>
      </c>
      <c r="D18" s="204">
        <v>3200</v>
      </c>
      <c r="E18" s="204">
        <v>2992.92</v>
      </c>
      <c r="F18" s="248">
        <f t="shared" si="0"/>
        <v>93.528750000000002</v>
      </c>
    </row>
    <row r="19" spans="1:6" ht="25.5">
      <c r="A19" s="255" t="s">
        <v>338</v>
      </c>
      <c r="B19" s="272" t="s">
        <v>339</v>
      </c>
      <c r="C19" s="263">
        <v>2400</v>
      </c>
      <c r="D19" s="204">
        <v>3570.6</v>
      </c>
      <c r="E19" s="204">
        <v>3729.31</v>
      </c>
      <c r="F19" s="248">
        <f t="shared" si="0"/>
        <v>104.44491121940291</v>
      </c>
    </row>
    <row r="20" spans="1:6" ht="25.5">
      <c r="A20" s="255" t="s">
        <v>340</v>
      </c>
      <c r="B20" s="272" t="s">
        <v>341</v>
      </c>
      <c r="C20" s="263">
        <v>30334.5</v>
      </c>
      <c r="D20" s="204">
        <v>30028.1</v>
      </c>
      <c r="E20" s="204">
        <v>27333.63</v>
      </c>
      <c r="F20" s="248">
        <f t="shared" si="0"/>
        <v>91.026838194890786</v>
      </c>
    </row>
    <row r="21" spans="1:6">
      <c r="A21" s="255" t="s">
        <v>342</v>
      </c>
      <c r="B21" s="272" t="s">
        <v>343</v>
      </c>
      <c r="C21" s="263">
        <v>7683.4</v>
      </c>
      <c r="D21" s="204">
        <v>7725.3</v>
      </c>
      <c r="E21" s="204">
        <v>6100.37</v>
      </c>
      <c r="F21" s="248">
        <f t="shared" si="0"/>
        <v>78.966124292907722</v>
      </c>
    </row>
    <row r="22" spans="1:6">
      <c r="A22" s="255" t="s">
        <v>344</v>
      </c>
      <c r="B22" s="272" t="s">
        <v>345</v>
      </c>
      <c r="C22" s="263">
        <v>0</v>
      </c>
      <c r="D22" s="204">
        <v>0</v>
      </c>
      <c r="E22" s="204">
        <v>2.92</v>
      </c>
      <c r="F22" s="248"/>
    </row>
    <row r="23" spans="1:6">
      <c r="A23" s="256" t="s">
        <v>346</v>
      </c>
      <c r="B23" s="273" t="s">
        <v>347</v>
      </c>
      <c r="C23" s="264">
        <f>C24+C25</f>
        <v>1161941.1000000001</v>
      </c>
      <c r="D23" s="210">
        <f>D24+D25+D26+D27</f>
        <v>1346064.15</v>
      </c>
      <c r="E23" s="210">
        <f>E24+E25+E26+E27</f>
        <v>1338784.6000000001</v>
      </c>
      <c r="F23" s="247">
        <f t="shared" ref="F23:F28" si="1">E23*100/D23</f>
        <v>99.459197394121247</v>
      </c>
    </row>
    <row r="24" spans="1:6" ht="38.25">
      <c r="A24" s="255" t="s">
        <v>348</v>
      </c>
      <c r="B24" s="272" t="s">
        <v>349</v>
      </c>
      <c r="C24" s="263">
        <v>1161941.1000000001</v>
      </c>
      <c r="D24" s="204">
        <v>1338467.51</v>
      </c>
      <c r="E24" s="204">
        <v>1331375.29</v>
      </c>
      <c r="F24" s="248">
        <f t="shared" si="1"/>
        <v>99.47012385829224</v>
      </c>
    </row>
    <row r="25" spans="1:6">
      <c r="A25" s="255" t="s">
        <v>350</v>
      </c>
      <c r="B25" s="272" t="s">
        <v>351</v>
      </c>
      <c r="C25" s="263">
        <v>0</v>
      </c>
      <c r="D25" s="204">
        <v>8350.5</v>
      </c>
      <c r="E25" s="204">
        <v>8350.5</v>
      </c>
      <c r="F25" s="248">
        <f t="shared" si="1"/>
        <v>100</v>
      </c>
    </row>
    <row r="26" spans="1:6" ht="71.25" customHeight="1">
      <c r="A26" s="257" t="s">
        <v>352</v>
      </c>
      <c r="B26" s="274" t="s">
        <v>353</v>
      </c>
      <c r="C26" s="265">
        <v>0</v>
      </c>
      <c r="D26" s="213">
        <v>18302.5</v>
      </c>
      <c r="E26" s="213">
        <v>18397.8</v>
      </c>
      <c r="F26" s="248"/>
    </row>
    <row r="27" spans="1:6" ht="48" customHeight="1">
      <c r="A27" s="257" t="s">
        <v>354</v>
      </c>
      <c r="B27" s="274" t="s">
        <v>355</v>
      </c>
      <c r="C27" s="265">
        <v>0</v>
      </c>
      <c r="D27" s="213">
        <v>-19056.36</v>
      </c>
      <c r="E27" s="213">
        <v>-19338.990000000002</v>
      </c>
      <c r="F27" s="248"/>
    </row>
    <row r="28" spans="1:6" ht="13.5" thickBot="1">
      <c r="A28" s="258"/>
      <c r="B28" s="275" t="s">
        <v>356</v>
      </c>
      <c r="C28" s="266">
        <f>C9+C23+C26</f>
        <v>2624341.4000000004</v>
      </c>
      <c r="D28" s="249">
        <f>D9+D23</f>
        <v>2812035.05</v>
      </c>
      <c r="E28" s="249">
        <f>E9+E23</f>
        <v>2766890.16</v>
      </c>
      <c r="F28" s="250">
        <f t="shared" si="1"/>
        <v>98.394582955144898</v>
      </c>
    </row>
    <row r="29" spans="1:6">
      <c r="B29" s="214"/>
      <c r="C29" s="214"/>
    </row>
    <row r="30" spans="1:6">
      <c r="B30" s="214"/>
      <c r="C30" s="214"/>
    </row>
    <row r="31" spans="1:6">
      <c r="B31" s="214"/>
      <c r="C31" s="214"/>
    </row>
    <row r="32" spans="1:6">
      <c r="B32" s="214"/>
      <c r="C32" s="214"/>
    </row>
    <row r="33" spans="2:3">
      <c r="B33" s="214"/>
      <c r="C33" s="214"/>
    </row>
    <row r="34" spans="2:3">
      <c r="B34" s="214"/>
      <c r="C34" s="214"/>
    </row>
    <row r="35" spans="2:3">
      <c r="B35" s="214"/>
      <c r="C35" s="214"/>
    </row>
    <row r="36" spans="2:3">
      <c r="B36" s="214"/>
      <c r="C36" s="214"/>
    </row>
    <row r="37" spans="2:3">
      <c r="B37" s="214"/>
      <c r="C37" s="214"/>
    </row>
    <row r="38" spans="2:3">
      <c r="B38" s="214"/>
      <c r="C38" s="214"/>
    </row>
    <row r="39" spans="2:3">
      <c r="B39" s="214"/>
      <c r="C39" s="214"/>
    </row>
    <row r="40" spans="2:3">
      <c r="B40" s="214"/>
      <c r="C40" s="214"/>
    </row>
    <row r="41" spans="2:3">
      <c r="B41" s="214"/>
      <c r="C41" s="214"/>
    </row>
    <row r="42" spans="2:3">
      <c r="B42" s="214"/>
      <c r="C42" s="214"/>
    </row>
    <row r="43" spans="2:3">
      <c r="B43" s="214"/>
      <c r="C43" s="214"/>
    </row>
    <row r="44" spans="2:3">
      <c r="B44" s="214"/>
      <c r="C44" s="214"/>
    </row>
    <row r="45" spans="2:3">
      <c r="B45" s="214"/>
      <c r="C45" s="214"/>
    </row>
  </sheetData>
  <mergeCells count="4">
    <mergeCell ref="D1:F1"/>
    <mergeCell ref="D2:F2"/>
    <mergeCell ref="D3:F3"/>
    <mergeCell ref="A5:F5"/>
  </mergeCells>
  <phoneticPr fontId="0" type="noConversion"/>
  <pageMargins left="0.55118110236220474" right="0.19685039370078741" top="0.70866141732283472" bottom="0.39370078740157483" header="0.27559055118110237" footer="0.51181102362204722"/>
  <pageSetup paperSize="9" scale="89" firstPageNumber="2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>
      <selection activeCell="G8" sqref="G8"/>
    </sheetView>
  </sheetViews>
  <sheetFormatPr defaultRowHeight="12.75"/>
  <cols>
    <col min="1" max="1" width="24.5703125" style="194" customWidth="1"/>
    <col min="2" max="2" width="39.42578125" style="194" customWidth="1"/>
    <col min="3" max="3" width="11.42578125" style="194" customWidth="1"/>
    <col min="4" max="4" width="11.7109375" style="194" customWidth="1"/>
    <col min="5" max="5" width="11.42578125" style="194" customWidth="1"/>
    <col min="6" max="6" width="8.42578125" style="194" customWidth="1"/>
    <col min="7" max="16384" width="9.140625" style="194"/>
  </cols>
  <sheetData>
    <row r="1" spans="1:6">
      <c r="D1" s="280" t="s">
        <v>411</v>
      </c>
      <c r="E1" s="280"/>
      <c r="F1" s="280"/>
    </row>
    <row r="2" spans="1:6">
      <c r="D2" s="280" t="s">
        <v>419</v>
      </c>
      <c r="E2" s="280"/>
      <c r="F2" s="280"/>
    </row>
    <row r="3" spans="1:6">
      <c r="D3" s="281" t="s">
        <v>420</v>
      </c>
      <c r="E3" s="281"/>
      <c r="F3" s="281"/>
    </row>
    <row r="4" spans="1:6">
      <c r="A4" s="242"/>
      <c r="B4" s="243" t="s">
        <v>312</v>
      </c>
      <c r="C4" s="243"/>
      <c r="D4" s="242"/>
      <c r="E4" s="242"/>
      <c r="F4" s="242"/>
    </row>
    <row r="5" spans="1:6">
      <c r="A5" s="242"/>
      <c r="B5" s="243"/>
      <c r="C5" s="243"/>
      <c r="D5" s="242"/>
      <c r="E5" s="242"/>
      <c r="F5" s="242"/>
    </row>
    <row r="6" spans="1:6">
      <c r="A6" s="283" t="s">
        <v>414</v>
      </c>
      <c r="B6" s="283"/>
      <c r="C6" s="283"/>
      <c r="D6" s="283"/>
      <c r="E6" s="283"/>
      <c r="F6" s="283"/>
    </row>
    <row r="7" spans="1:6">
      <c r="A7" s="283"/>
      <c r="B7" s="283"/>
      <c r="C7" s="283"/>
      <c r="D7" s="283"/>
      <c r="E7" s="283"/>
      <c r="F7" s="283"/>
    </row>
    <row r="8" spans="1:6">
      <c r="E8" s="193" t="s">
        <v>313</v>
      </c>
      <c r="F8" s="194" t="s">
        <v>314</v>
      </c>
    </row>
    <row r="9" spans="1:6" ht="122.25">
      <c r="A9" s="195" t="s">
        <v>315</v>
      </c>
      <c r="B9" s="195" t="s">
        <v>316</v>
      </c>
      <c r="C9" s="196" t="s">
        <v>317</v>
      </c>
      <c r="D9" s="196" t="s">
        <v>357</v>
      </c>
      <c r="E9" s="196" t="s">
        <v>319</v>
      </c>
      <c r="F9" s="196" t="s">
        <v>60</v>
      </c>
    </row>
    <row r="10" spans="1:6">
      <c r="A10" s="197">
        <v>1</v>
      </c>
      <c r="B10" s="197">
        <v>2</v>
      </c>
      <c r="C10" s="197">
        <v>3</v>
      </c>
      <c r="D10" s="197">
        <v>4</v>
      </c>
      <c r="E10" s="197">
        <v>5</v>
      </c>
      <c r="F10" s="197">
        <v>6</v>
      </c>
    </row>
    <row r="11" spans="1:6" ht="25.5">
      <c r="A11" s="198" t="s">
        <v>320</v>
      </c>
      <c r="B11" s="199" t="s">
        <v>321</v>
      </c>
      <c r="C11" s="200">
        <f>C12+C28</f>
        <v>1462400.3</v>
      </c>
      <c r="D11" s="200">
        <f>D12+D28</f>
        <v>1465970.9000000001</v>
      </c>
      <c r="E11" s="200">
        <f>E12+E28</f>
        <v>1428105.56</v>
      </c>
      <c r="F11" s="201">
        <f t="shared" ref="F11:F30" si="0">E11*100/D11</f>
        <v>97.417046955024816</v>
      </c>
    </row>
    <row r="12" spans="1:6">
      <c r="A12" s="202"/>
      <c r="B12" s="198" t="s">
        <v>322</v>
      </c>
      <c r="C12" s="201">
        <f>C13+C15+C20+C24+C25</f>
        <v>1349902.1</v>
      </c>
      <c r="D12" s="201">
        <f>D13+D15+D20+D24+D25</f>
        <v>1349902.1</v>
      </c>
      <c r="E12" s="201">
        <f>E13+E15+E20+E24+E25</f>
        <v>1316385.24</v>
      </c>
      <c r="F12" s="201">
        <f t="shared" si="0"/>
        <v>97.517089572643812</v>
      </c>
    </row>
    <row r="13" spans="1:6">
      <c r="A13" s="203" t="s">
        <v>323</v>
      </c>
      <c r="B13" s="203" t="s">
        <v>324</v>
      </c>
      <c r="C13" s="215">
        <f>C14</f>
        <v>1165950.3999999999</v>
      </c>
      <c r="D13" s="215">
        <f>D14</f>
        <v>1165950.3999999999</v>
      </c>
      <c r="E13" s="215">
        <f>E14</f>
        <v>1155142.29</v>
      </c>
      <c r="F13" s="205">
        <f t="shared" si="0"/>
        <v>99.07302145957496</v>
      </c>
    </row>
    <row r="14" spans="1:6">
      <c r="A14" s="216" t="s">
        <v>358</v>
      </c>
      <c r="B14" s="216" t="s">
        <v>359</v>
      </c>
      <c r="C14" s="204">
        <v>1165950.3999999999</v>
      </c>
      <c r="D14" s="204">
        <v>1165950.3999999999</v>
      </c>
      <c r="E14" s="204">
        <v>1155142.29</v>
      </c>
      <c r="F14" s="205">
        <f t="shared" si="0"/>
        <v>99.07302145957496</v>
      </c>
    </row>
    <row r="15" spans="1:6">
      <c r="A15" s="203" t="s">
        <v>325</v>
      </c>
      <c r="B15" s="203" t="s">
        <v>326</v>
      </c>
      <c r="C15" s="215">
        <f>SUM(C16:C17)</f>
        <v>102154.6</v>
      </c>
      <c r="D15" s="215">
        <f>SUM(D16:D19)</f>
        <v>97350.6</v>
      </c>
      <c r="E15" s="215">
        <f>SUM(E16:E19)</f>
        <v>78516.94</v>
      </c>
      <c r="F15" s="205">
        <f t="shared" si="0"/>
        <v>80.65378128126585</v>
      </c>
    </row>
    <row r="16" spans="1:6" ht="25.5">
      <c r="A16" s="216" t="s">
        <v>360</v>
      </c>
      <c r="B16" s="217" t="s">
        <v>361</v>
      </c>
      <c r="C16" s="204">
        <v>58438.6</v>
      </c>
      <c r="D16" s="204">
        <v>53787.1</v>
      </c>
      <c r="E16" s="204">
        <v>44565.06</v>
      </c>
      <c r="F16" s="205">
        <f t="shared" si="0"/>
        <v>82.854550626451328</v>
      </c>
    </row>
    <row r="17" spans="1:6" ht="25.5">
      <c r="A17" s="216" t="s">
        <v>362</v>
      </c>
      <c r="B17" s="217" t="s">
        <v>363</v>
      </c>
      <c r="C17" s="204">
        <v>43716</v>
      </c>
      <c r="D17" s="204">
        <v>40760</v>
      </c>
      <c r="E17" s="204">
        <v>31347.16</v>
      </c>
      <c r="F17" s="205">
        <f t="shared" si="0"/>
        <v>76.906673209028455</v>
      </c>
    </row>
    <row r="18" spans="1:6">
      <c r="A18" s="216" t="s">
        <v>364</v>
      </c>
      <c r="B18" s="217" t="s">
        <v>365</v>
      </c>
      <c r="C18" s="204">
        <v>0</v>
      </c>
      <c r="D18" s="204">
        <v>3.5</v>
      </c>
      <c r="E18" s="204">
        <v>3.5</v>
      </c>
      <c r="F18" s="205">
        <f t="shared" si="0"/>
        <v>100</v>
      </c>
    </row>
    <row r="19" spans="1:6" ht="38.25">
      <c r="A19" s="216" t="s">
        <v>366</v>
      </c>
      <c r="B19" s="217" t="s">
        <v>367</v>
      </c>
      <c r="C19" s="204">
        <v>0</v>
      </c>
      <c r="D19" s="204">
        <v>2800</v>
      </c>
      <c r="E19" s="204">
        <v>2601.2199999999998</v>
      </c>
      <c r="F19" s="205">
        <f t="shared" si="0"/>
        <v>92.900714285714272</v>
      </c>
    </row>
    <row r="20" spans="1:6">
      <c r="A20" s="203" t="s">
        <v>327</v>
      </c>
      <c r="B20" s="203" t="s">
        <v>328</v>
      </c>
      <c r="C20" s="215">
        <f>SUM(C21:C23)</f>
        <v>74759.100000000006</v>
      </c>
      <c r="D20" s="215">
        <f>SUM(D21:D23)</f>
        <v>78101.100000000006</v>
      </c>
      <c r="E20" s="205">
        <f>SUM(E21:E23)</f>
        <v>73449.440000000002</v>
      </c>
      <c r="F20" s="205">
        <f t="shared" si="0"/>
        <v>94.044053156741697</v>
      </c>
    </row>
    <row r="21" spans="1:6">
      <c r="A21" s="216" t="s">
        <v>368</v>
      </c>
      <c r="B21" s="216" t="s">
        <v>369</v>
      </c>
      <c r="C21" s="204">
        <v>16990</v>
      </c>
      <c r="D21" s="204">
        <v>16990</v>
      </c>
      <c r="E21" s="204">
        <v>12688.03</v>
      </c>
      <c r="F21" s="205">
        <f t="shared" si="0"/>
        <v>74.679399646851095</v>
      </c>
    </row>
    <row r="22" spans="1:6">
      <c r="A22" s="216" t="s">
        <v>370</v>
      </c>
      <c r="B22" s="216" t="s">
        <v>371</v>
      </c>
      <c r="C22" s="204">
        <v>53458</v>
      </c>
      <c r="D22" s="204">
        <v>57000</v>
      </c>
      <c r="E22" s="204">
        <v>57622.9</v>
      </c>
      <c r="F22" s="205">
        <f t="shared" si="0"/>
        <v>101.09280701754386</v>
      </c>
    </row>
    <row r="23" spans="1:6">
      <c r="A23" s="216" t="s">
        <v>372</v>
      </c>
      <c r="B23" s="216" t="s">
        <v>373</v>
      </c>
      <c r="C23" s="204">
        <v>4311.1000000000004</v>
      </c>
      <c r="D23" s="204">
        <v>4111.1000000000004</v>
      </c>
      <c r="E23" s="204">
        <v>3138.51</v>
      </c>
      <c r="F23" s="205">
        <f t="shared" si="0"/>
        <v>76.34234146578774</v>
      </c>
    </row>
    <row r="24" spans="1:6">
      <c r="A24" s="203" t="s">
        <v>329</v>
      </c>
      <c r="B24" s="203" t="s">
        <v>330</v>
      </c>
      <c r="C24" s="215">
        <v>7038</v>
      </c>
      <c r="D24" s="215">
        <v>8300</v>
      </c>
      <c r="E24" s="215">
        <v>9088.26</v>
      </c>
      <c r="F24" s="205">
        <f t="shared" si="0"/>
        <v>109.49710843373494</v>
      </c>
    </row>
    <row r="25" spans="1:6" ht="38.25">
      <c r="A25" s="203" t="s">
        <v>331</v>
      </c>
      <c r="B25" s="207" t="s">
        <v>332</v>
      </c>
      <c r="C25" s="215">
        <f>SUM(C26:C26)</f>
        <v>0</v>
      </c>
      <c r="D25" s="215">
        <f>SUM(D26:D27)</f>
        <v>200</v>
      </c>
      <c r="E25" s="215">
        <f>SUM(E26:E27)</f>
        <v>188.31</v>
      </c>
      <c r="F25" s="205">
        <f>E25*100/D25</f>
        <v>94.155000000000001</v>
      </c>
    </row>
    <row r="26" spans="1:6" ht="51">
      <c r="A26" s="216" t="s">
        <v>374</v>
      </c>
      <c r="B26" s="217" t="s">
        <v>375</v>
      </c>
      <c r="C26" s="204">
        <v>0</v>
      </c>
      <c r="D26" s="204">
        <v>190</v>
      </c>
      <c r="E26" s="204">
        <v>185.48</v>
      </c>
      <c r="F26" s="205">
        <f t="shared" si="0"/>
        <v>97.621052631578948</v>
      </c>
    </row>
    <row r="27" spans="1:6" ht="25.5">
      <c r="A27" s="216" t="s">
        <v>376</v>
      </c>
      <c r="B27" s="217" t="s">
        <v>377</v>
      </c>
      <c r="C27" s="204">
        <v>0</v>
      </c>
      <c r="D27" s="204">
        <v>10</v>
      </c>
      <c r="E27" s="204">
        <v>2.83</v>
      </c>
      <c r="F27" s="205">
        <f t="shared" si="0"/>
        <v>28.3</v>
      </c>
    </row>
    <row r="28" spans="1:6">
      <c r="A28" s="208"/>
      <c r="B28" s="198" t="s">
        <v>333</v>
      </c>
      <c r="C28" s="201">
        <f>C29+C35+C36+C37+C43+C44</f>
        <v>112498.2</v>
      </c>
      <c r="D28" s="201">
        <f>D29+D35+D36+D37+D43+D44</f>
        <v>116068.8</v>
      </c>
      <c r="E28" s="201">
        <f>E29+E35+E36+E37+E43+E44</f>
        <v>111720.31999999999</v>
      </c>
      <c r="F28" s="201">
        <f t="shared" si="0"/>
        <v>96.253532387687301</v>
      </c>
    </row>
    <row r="29" spans="1:6" ht="38.25">
      <c r="A29" s="218" t="s">
        <v>334</v>
      </c>
      <c r="B29" s="219" t="s">
        <v>378</v>
      </c>
      <c r="C29" s="205">
        <f>SUM(C30:C34)</f>
        <v>69344.800000000003</v>
      </c>
      <c r="D29" s="205">
        <f>SUM(D30:D34)</f>
        <v>71544.800000000003</v>
      </c>
      <c r="E29" s="205">
        <f>SUM(E30:E34)</f>
        <v>71561.17</v>
      </c>
      <c r="F29" s="220">
        <f t="shared" si="0"/>
        <v>100.02288076841363</v>
      </c>
    </row>
    <row r="30" spans="1:6" ht="63.75">
      <c r="A30" s="221" t="s">
        <v>379</v>
      </c>
      <c r="B30" s="222" t="s">
        <v>380</v>
      </c>
      <c r="C30" s="206">
        <v>116</v>
      </c>
      <c r="D30" s="223">
        <v>122.52</v>
      </c>
      <c r="E30" s="223">
        <v>122.52</v>
      </c>
      <c r="F30" s="220">
        <f t="shared" si="0"/>
        <v>100</v>
      </c>
    </row>
    <row r="31" spans="1:6" ht="25.5">
      <c r="A31" s="221" t="s">
        <v>381</v>
      </c>
      <c r="B31" s="222" t="s">
        <v>382</v>
      </c>
      <c r="C31" s="206">
        <v>0</v>
      </c>
      <c r="D31" s="206">
        <v>0</v>
      </c>
      <c r="E31" s="206">
        <v>0</v>
      </c>
      <c r="F31" s="220"/>
    </row>
    <row r="32" spans="1:6" ht="102">
      <c r="A32" s="221" t="s">
        <v>383</v>
      </c>
      <c r="B32" s="222" t="s">
        <v>384</v>
      </c>
      <c r="C32" s="206">
        <v>64560.800000000003</v>
      </c>
      <c r="D32" s="206">
        <v>66210.8</v>
      </c>
      <c r="E32" s="206">
        <v>66815.839999999997</v>
      </c>
      <c r="F32" s="220">
        <f t="shared" ref="F32:F40" si="1">E32*100/D32</f>
        <v>100.91380862336658</v>
      </c>
    </row>
    <row r="33" spans="1:6" ht="51">
      <c r="A33" s="221" t="s">
        <v>385</v>
      </c>
      <c r="B33" s="222" t="s">
        <v>386</v>
      </c>
      <c r="C33" s="206">
        <v>216</v>
      </c>
      <c r="D33" s="206">
        <v>919.58</v>
      </c>
      <c r="E33" s="206">
        <v>1019.64</v>
      </c>
      <c r="F33" s="220">
        <f t="shared" si="1"/>
        <v>110.88105439439744</v>
      </c>
    </row>
    <row r="34" spans="1:6" ht="89.25">
      <c r="A34" s="216" t="s">
        <v>387</v>
      </c>
      <c r="B34" s="217" t="s">
        <v>388</v>
      </c>
      <c r="C34" s="204">
        <v>4452</v>
      </c>
      <c r="D34" s="204">
        <v>4291.8999999999996</v>
      </c>
      <c r="E34" s="204">
        <v>3603.17</v>
      </c>
      <c r="F34" s="220">
        <f t="shared" si="1"/>
        <v>83.952794799506052</v>
      </c>
    </row>
    <row r="35" spans="1:6" ht="25.5">
      <c r="A35" s="203" t="s">
        <v>336</v>
      </c>
      <c r="B35" s="207" t="s">
        <v>337</v>
      </c>
      <c r="C35" s="215">
        <v>2735.5</v>
      </c>
      <c r="D35" s="215">
        <v>3200</v>
      </c>
      <c r="E35" s="215">
        <v>2992.92</v>
      </c>
      <c r="F35" s="220">
        <f t="shared" si="1"/>
        <v>93.528750000000002</v>
      </c>
    </row>
    <row r="36" spans="1:6" ht="25.5">
      <c r="A36" s="218" t="s">
        <v>338</v>
      </c>
      <c r="B36" s="224" t="s">
        <v>389</v>
      </c>
      <c r="C36" s="205">
        <v>2400</v>
      </c>
      <c r="D36" s="205">
        <v>3570.6</v>
      </c>
      <c r="E36" s="205">
        <v>3729.31</v>
      </c>
      <c r="F36" s="220">
        <f t="shared" si="1"/>
        <v>104.44491121940291</v>
      </c>
    </row>
    <row r="37" spans="1:6" ht="25.5">
      <c r="A37" s="203" t="s">
        <v>340</v>
      </c>
      <c r="B37" s="207" t="s">
        <v>341</v>
      </c>
      <c r="C37" s="215">
        <f>SUM(C38:C42)</f>
        <v>30334.5</v>
      </c>
      <c r="D37" s="215">
        <f>SUM(D38:D42)</f>
        <v>30028.1</v>
      </c>
      <c r="E37" s="205">
        <f>SUM(E38:E42)</f>
        <v>27333.630000000005</v>
      </c>
      <c r="F37" s="220">
        <f t="shared" si="1"/>
        <v>91.0268381948908</v>
      </c>
    </row>
    <row r="38" spans="1:6" ht="25.5">
      <c r="A38" s="216" t="s">
        <v>390</v>
      </c>
      <c r="B38" s="217" t="s">
        <v>391</v>
      </c>
      <c r="C38" s="204">
        <v>16086</v>
      </c>
      <c r="D38" s="204">
        <v>18032</v>
      </c>
      <c r="E38" s="204">
        <v>18785.330000000002</v>
      </c>
      <c r="F38" s="220">
        <f t="shared" si="1"/>
        <v>104.17773957409052</v>
      </c>
    </row>
    <row r="39" spans="1:6" ht="92.25" customHeight="1">
      <c r="A39" s="216" t="s">
        <v>392</v>
      </c>
      <c r="B39" s="225" t="s">
        <v>393</v>
      </c>
      <c r="C39" s="223">
        <v>0</v>
      </c>
      <c r="D39" s="223">
        <v>17.37</v>
      </c>
      <c r="E39" s="223">
        <v>55.08</v>
      </c>
      <c r="F39" s="220">
        <f t="shared" si="1"/>
        <v>317.09844559585491</v>
      </c>
    </row>
    <row r="40" spans="1:6" ht="102">
      <c r="A40" s="216" t="s">
        <v>394</v>
      </c>
      <c r="B40" s="217" t="s">
        <v>395</v>
      </c>
      <c r="C40" s="204">
        <v>7851.5</v>
      </c>
      <c r="D40" s="204">
        <v>5581.73</v>
      </c>
      <c r="E40" s="204">
        <v>5460.71</v>
      </c>
      <c r="F40" s="220">
        <f t="shared" si="1"/>
        <v>97.831854998360726</v>
      </c>
    </row>
    <row r="41" spans="1:6" ht="51">
      <c r="A41" s="216" t="s">
        <v>396</v>
      </c>
      <c r="B41" s="217" t="s">
        <v>397</v>
      </c>
      <c r="C41" s="204">
        <v>3120</v>
      </c>
      <c r="D41" s="204">
        <v>3120</v>
      </c>
      <c r="E41" s="204">
        <v>1149.1099999999999</v>
      </c>
      <c r="F41" s="220">
        <f>E41*100/D41</f>
        <v>36.830448717948713</v>
      </c>
    </row>
    <row r="42" spans="1:6" ht="63.75">
      <c r="A42" s="221" t="s">
        <v>398</v>
      </c>
      <c r="B42" s="226" t="s">
        <v>399</v>
      </c>
      <c r="C42" s="206">
        <v>3277</v>
      </c>
      <c r="D42" s="206">
        <v>3277</v>
      </c>
      <c r="E42" s="206">
        <v>1883.4</v>
      </c>
      <c r="F42" s="220">
        <f>E42*100/D42</f>
        <v>57.473298748855662</v>
      </c>
    </row>
    <row r="43" spans="1:6">
      <c r="A43" s="203" t="s">
        <v>342</v>
      </c>
      <c r="B43" s="207" t="s">
        <v>343</v>
      </c>
      <c r="C43" s="215">
        <v>7683.4</v>
      </c>
      <c r="D43" s="215">
        <v>7725.3</v>
      </c>
      <c r="E43" s="215">
        <v>6100.37</v>
      </c>
      <c r="F43" s="220">
        <f>E43*100/D43</f>
        <v>78.966124292907722</v>
      </c>
    </row>
    <row r="44" spans="1:6">
      <c r="A44" s="203" t="s">
        <v>400</v>
      </c>
      <c r="B44" s="207" t="s">
        <v>345</v>
      </c>
      <c r="C44" s="215">
        <v>0</v>
      </c>
      <c r="D44" s="215">
        <v>0</v>
      </c>
      <c r="E44" s="215">
        <v>2.92</v>
      </c>
      <c r="F44" s="220"/>
    </row>
    <row r="45" spans="1:6">
      <c r="A45" s="208" t="s">
        <v>346</v>
      </c>
      <c r="B45" s="209" t="s">
        <v>347</v>
      </c>
      <c r="C45" s="201">
        <f>C46+C51</f>
        <v>1161941.0999999999</v>
      </c>
      <c r="D45" s="201">
        <f>D46+D51+D52+D53</f>
        <v>1346064.15</v>
      </c>
      <c r="E45" s="201">
        <f>E46+E51+E52+E53</f>
        <v>1338784.6000000001</v>
      </c>
      <c r="F45" s="201">
        <f t="shared" ref="F45:F54" si="2">E45*100/D45</f>
        <v>99.459197394121247</v>
      </c>
    </row>
    <row r="46" spans="1:6" ht="38.25">
      <c r="A46" s="203" t="s">
        <v>348</v>
      </c>
      <c r="B46" s="207" t="s">
        <v>349</v>
      </c>
      <c r="C46" s="215">
        <f>SUM(C47:C50)</f>
        <v>1161941.0999999999</v>
      </c>
      <c r="D46" s="215">
        <f>SUM(D47:D50)</f>
        <v>1338467.51</v>
      </c>
      <c r="E46" s="215">
        <f>SUM(E47:E50)</f>
        <v>1331375.29</v>
      </c>
      <c r="F46" s="220">
        <f t="shared" si="2"/>
        <v>99.47012385829224</v>
      </c>
    </row>
    <row r="47" spans="1:6" ht="25.5">
      <c r="A47" s="216" t="s">
        <v>401</v>
      </c>
      <c r="B47" s="217" t="s">
        <v>402</v>
      </c>
      <c r="C47" s="204">
        <v>150188.79999999999</v>
      </c>
      <c r="D47" s="204">
        <v>200594.2</v>
      </c>
      <c r="E47" s="204">
        <v>200594.2</v>
      </c>
      <c r="F47" s="220">
        <f t="shared" si="2"/>
        <v>100</v>
      </c>
    </row>
    <row r="48" spans="1:6" ht="38.25">
      <c r="A48" s="216" t="s">
        <v>403</v>
      </c>
      <c r="B48" s="217" t="s">
        <v>404</v>
      </c>
      <c r="C48" s="204">
        <v>115477.9</v>
      </c>
      <c r="D48" s="204">
        <v>182071.7</v>
      </c>
      <c r="E48" s="204">
        <v>178046.51</v>
      </c>
      <c r="F48" s="220">
        <f t="shared" si="2"/>
        <v>97.789228089812966</v>
      </c>
    </row>
    <row r="49" spans="1:6" ht="25.5">
      <c r="A49" s="216" t="s">
        <v>405</v>
      </c>
      <c r="B49" s="217" t="s">
        <v>406</v>
      </c>
      <c r="C49" s="204">
        <v>891175.6</v>
      </c>
      <c r="D49" s="204">
        <v>921438.82</v>
      </c>
      <c r="E49" s="204">
        <v>918405.8</v>
      </c>
      <c r="F49" s="220">
        <f t="shared" si="2"/>
        <v>99.670838699849881</v>
      </c>
    </row>
    <row r="50" spans="1:6">
      <c r="A50" s="216" t="s">
        <v>407</v>
      </c>
      <c r="B50" s="217" t="s">
        <v>408</v>
      </c>
      <c r="C50" s="204">
        <v>5098.8</v>
      </c>
      <c r="D50" s="204">
        <v>34362.79</v>
      </c>
      <c r="E50" s="206">
        <v>34328.78</v>
      </c>
      <c r="F50" s="220">
        <f t="shared" si="2"/>
        <v>99.901026662852459</v>
      </c>
    </row>
    <row r="51" spans="1:6">
      <c r="A51" s="203" t="s">
        <v>409</v>
      </c>
      <c r="B51" s="207" t="s">
        <v>351</v>
      </c>
      <c r="C51" s="205">
        <v>0</v>
      </c>
      <c r="D51" s="205">
        <v>8350.5</v>
      </c>
      <c r="E51" s="215">
        <v>8350.5</v>
      </c>
      <c r="F51" s="220">
        <f t="shared" si="2"/>
        <v>100</v>
      </c>
    </row>
    <row r="52" spans="1:6" ht="38.25">
      <c r="A52" s="211" t="s">
        <v>352</v>
      </c>
      <c r="B52" s="212" t="s">
        <v>353</v>
      </c>
      <c r="C52" s="213">
        <v>0</v>
      </c>
      <c r="D52" s="213">
        <v>18302.5</v>
      </c>
      <c r="E52" s="213">
        <v>18397.8</v>
      </c>
      <c r="F52" s="220">
        <f t="shared" si="2"/>
        <v>100.52069389427673</v>
      </c>
    </row>
    <row r="53" spans="1:6" ht="25.5">
      <c r="A53" s="211" t="s">
        <v>354</v>
      </c>
      <c r="B53" s="212" t="s">
        <v>355</v>
      </c>
      <c r="C53" s="213">
        <v>0</v>
      </c>
      <c r="D53" s="213">
        <v>-19056.36</v>
      </c>
      <c r="E53" s="213">
        <v>-19338.990000000002</v>
      </c>
      <c r="F53" s="220">
        <f t="shared" si="2"/>
        <v>101.48312689306879</v>
      </c>
    </row>
    <row r="54" spans="1:6">
      <c r="A54" s="208"/>
      <c r="B54" s="209" t="s">
        <v>356</v>
      </c>
      <c r="C54" s="201">
        <f>C11+C45+C52+C53</f>
        <v>2624341.4</v>
      </c>
      <c r="D54" s="201">
        <f>D11+D45</f>
        <v>2812035.05</v>
      </c>
      <c r="E54" s="201">
        <f>E11+E45</f>
        <v>2766890.16</v>
      </c>
      <c r="F54" s="201">
        <f t="shared" si="2"/>
        <v>98.394582955144898</v>
      </c>
    </row>
    <row r="55" spans="1:6">
      <c r="B55" s="214"/>
      <c r="C55" s="214"/>
    </row>
    <row r="56" spans="1:6">
      <c r="B56" s="214"/>
      <c r="C56" s="214"/>
    </row>
    <row r="57" spans="1:6">
      <c r="B57" s="214"/>
      <c r="C57" s="214"/>
    </row>
    <row r="58" spans="1:6">
      <c r="B58" s="214"/>
      <c r="C58" s="214"/>
    </row>
    <row r="59" spans="1:6">
      <c r="B59" s="214"/>
      <c r="C59" s="214"/>
    </row>
    <row r="60" spans="1:6">
      <c r="B60" s="214"/>
      <c r="C60" s="214"/>
    </row>
    <row r="61" spans="1:6">
      <c r="B61" s="214"/>
      <c r="C61" s="214"/>
    </row>
    <row r="62" spans="1:6">
      <c r="B62" s="214"/>
      <c r="C62" s="214"/>
    </row>
    <row r="63" spans="1:6">
      <c r="B63" s="214"/>
      <c r="C63" s="214"/>
    </row>
    <row r="64" spans="1:6">
      <c r="B64" s="214"/>
      <c r="C64" s="214"/>
    </row>
    <row r="65" spans="2:3">
      <c r="B65" s="214"/>
      <c r="C65" s="214"/>
    </row>
    <row r="66" spans="2:3">
      <c r="B66" s="214"/>
      <c r="C66" s="214"/>
    </row>
    <row r="67" spans="2:3">
      <c r="B67" s="214"/>
      <c r="C67" s="214"/>
    </row>
    <row r="68" spans="2:3">
      <c r="B68" s="214"/>
      <c r="C68" s="214"/>
    </row>
    <row r="69" spans="2:3">
      <c r="B69" s="214"/>
      <c r="C69" s="214"/>
    </row>
    <row r="70" spans="2:3">
      <c r="B70" s="214"/>
      <c r="C70" s="214"/>
    </row>
    <row r="71" spans="2:3">
      <c r="B71" s="214"/>
      <c r="C71" s="214"/>
    </row>
  </sheetData>
  <mergeCells count="4">
    <mergeCell ref="D1:F1"/>
    <mergeCell ref="D2:F2"/>
    <mergeCell ref="A6:F7"/>
    <mergeCell ref="D3:F3"/>
  </mergeCells>
  <phoneticPr fontId="0" type="noConversion"/>
  <printOptions horizontalCentered="1"/>
  <pageMargins left="0.70866141732283472" right="0.39370078740157483" top="0.74803149606299213" bottom="0.35433070866141736" header="0.31496062992125984" footer="0.31496062992125984"/>
  <pageSetup paperSize="9" scale="80" firstPageNumber="3" orientation="portrait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zoomScale="85" zoomScaleNormal="85" workbookViewId="0">
      <selection activeCell="S4" sqref="S4"/>
    </sheetView>
  </sheetViews>
  <sheetFormatPr defaultRowHeight="12.75"/>
  <cols>
    <col min="1" max="1" width="43" style="2" customWidth="1"/>
    <col min="2" max="2" width="6.28515625" style="2" customWidth="1"/>
    <col min="3" max="3" width="5.42578125" style="2" customWidth="1"/>
    <col min="4" max="4" width="14.5703125" style="2" customWidth="1"/>
    <col min="5" max="5" width="14.28515625" style="2" customWidth="1"/>
    <col min="6" max="6" width="16.28515625" style="2" customWidth="1"/>
    <col min="7" max="13" width="0" style="2" hidden="1" customWidth="1"/>
    <col min="14" max="17" width="0.7109375" style="2" customWidth="1"/>
    <col min="18" max="18" width="7.7109375" style="43" customWidth="1"/>
    <col min="19" max="19" width="9.140625" style="43" customWidth="1"/>
    <col min="20" max="253" width="9.140625" style="2" customWidth="1"/>
    <col min="254" max="16384" width="9.140625" style="2"/>
  </cols>
  <sheetData>
    <row r="1" spans="1:19" ht="15.75" customHeight="1">
      <c r="E1" s="280" t="s">
        <v>285</v>
      </c>
      <c r="F1" s="280"/>
      <c r="G1" s="280"/>
    </row>
    <row r="2" spans="1:19" ht="14.25" customHeight="1">
      <c r="E2" s="280" t="s">
        <v>419</v>
      </c>
      <c r="F2" s="280"/>
      <c r="G2" s="280"/>
    </row>
    <row r="3" spans="1:19" ht="17.25" customHeight="1">
      <c r="A3" s="1"/>
      <c r="B3" s="1"/>
      <c r="C3" s="1"/>
      <c r="D3" s="1"/>
      <c r="E3" s="281" t="s">
        <v>420</v>
      </c>
      <c r="F3" s="281"/>
      <c r="G3" s="28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55.5" customHeight="1">
      <c r="A4" s="284" t="s">
        <v>415</v>
      </c>
      <c r="B4" s="284"/>
      <c r="C4" s="284"/>
      <c r="D4" s="284"/>
      <c r="E4" s="284"/>
      <c r="F4" s="284"/>
      <c r="G4" s="284"/>
      <c r="H4" s="284"/>
      <c r="I4" s="3"/>
      <c r="J4" s="3"/>
      <c r="K4" s="3"/>
      <c r="L4" s="3"/>
      <c r="M4" s="4"/>
      <c r="N4" s="4"/>
      <c r="O4" s="4"/>
      <c r="P4" s="5"/>
      <c r="Q4" s="1"/>
    </row>
    <row r="5" spans="1:19" ht="13.5" thickBot="1">
      <c r="A5" s="6"/>
      <c r="B5" s="6"/>
      <c r="C5" s="6"/>
      <c r="D5" s="6"/>
      <c r="E5" s="6"/>
      <c r="F5" s="1" t="s">
        <v>412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ht="51.75" thickBot="1">
      <c r="A6" s="7" t="s">
        <v>63</v>
      </c>
      <c r="B6" s="41" t="s">
        <v>62</v>
      </c>
      <c r="C6" s="8" t="s">
        <v>61</v>
      </c>
      <c r="D6" s="9" t="s">
        <v>65</v>
      </c>
      <c r="E6" s="9" t="s">
        <v>64</v>
      </c>
      <c r="F6" s="9" t="s">
        <v>60</v>
      </c>
      <c r="G6" s="10" t="s">
        <v>59</v>
      </c>
      <c r="H6" s="10" t="s">
        <v>58</v>
      </c>
      <c r="I6" s="10" t="s">
        <v>57</v>
      </c>
      <c r="J6" s="10"/>
      <c r="K6" s="10"/>
      <c r="L6" s="10"/>
      <c r="M6" s="10"/>
      <c r="N6" s="6" t="s">
        <v>0</v>
      </c>
      <c r="O6" s="1"/>
      <c r="P6" s="1"/>
      <c r="Q6" s="1"/>
    </row>
    <row r="7" spans="1:19" ht="13.5" thickBot="1">
      <c r="A7" s="42">
        <v>1</v>
      </c>
      <c r="B7" s="11">
        <v>2</v>
      </c>
      <c r="C7" s="12">
        <v>3</v>
      </c>
      <c r="D7" s="13">
        <v>4</v>
      </c>
      <c r="E7" s="13">
        <v>5</v>
      </c>
      <c r="F7" s="13">
        <v>6</v>
      </c>
      <c r="G7" s="14"/>
      <c r="H7" s="14"/>
      <c r="I7" s="14"/>
      <c r="J7" s="14"/>
      <c r="K7" s="14"/>
      <c r="L7" s="14"/>
      <c r="M7" s="14"/>
      <c r="N7" s="6" t="s">
        <v>0</v>
      </c>
      <c r="O7" s="1"/>
      <c r="P7" s="1"/>
      <c r="Q7" s="1"/>
    </row>
    <row r="8" spans="1:19" ht="14.25">
      <c r="A8" s="15" t="s">
        <v>56</v>
      </c>
      <c r="B8" s="16">
        <v>1</v>
      </c>
      <c r="C8" s="16" t="s">
        <v>0</v>
      </c>
      <c r="D8" s="17">
        <v>288027.71999999997</v>
      </c>
      <c r="E8" s="17">
        <v>277794.28999999998</v>
      </c>
      <c r="F8" s="227">
        <f>E8*100/D8</f>
        <v>96.447067664181759</v>
      </c>
      <c r="G8" s="18">
        <v>280745725.01999998</v>
      </c>
      <c r="H8" s="19">
        <v>2957895.4299999997</v>
      </c>
      <c r="I8" s="19">
        <v>6462.5</v>
      </c>
      <c r="J8" s="19">
        <v>280745725.01999998</v>
      </c>
      <c r="K8" s="19">
        <v>2957895.4299999997</v>
      </c>
      <c r="L8" s="19">
        <v>0</v>
      </c>
      <c r="M8" s="20"/>
      <c r="N8" s="21" t="s">
        <v>0</v>
      </c>
      <c r="O8" s="1"/>
      <c r="P8" s="1"/>
      <c r="Q8" s="1"/>
      <c r="R8" s="44"/>
      <c r="S8" s="44"/>
    </row>
    <row r="9" spans="1:19" ht="38.25">
      <c r="A9" s="22" t="s">
        <v>55</v>
      </c>
      <c r="B9" s="23">
        <v>1</v>
      </c>
      <c r="C9" s="23">
        <v>2</v>
      </c>
      <c r="D9" s="24">
        <v>7496</v>
      </c>
      <c r="E9" s="24">
        <v>7407.4337599999999</v>
      </c>
      <c r="F9" s="228">
        <f>E9*100/D9</f>
        <v>98.818486659551752</v>
      </c>
      <c r="G9" s="25">
        <v>7407435.7599999998</v>
      </c>
      <c r="H9" s="26">
        <v>2</v>
      </c>
      <c r="I9" s="26">
        <v>0</v>
      </c>
      <c r="J9" s="26">
        <v>7407435.7599999998</v>
      </c>
      <c r="K9" s="26">
        <v>2</v>
      </c>
      <c r="L9" s="26">
        <v>0</v>
      </c>
      <c r="M9" s="27"/>
      <c r="N9" s="21" t="s">
        <v>0</v>
      </c>
      <c r="O9" s="1"/>
      <c r="P9" s="1"/>
      <c r="Q9" s="1"/>
      <c r="R9" s="44"/>
      <c r="S9" s="44"/>
    </row>
    <row r="10" spans="1:19" ht="51">
      <c r="A10" s="22" t="s">
        <v>54</v>
      </c>
      <c r="B10" s="23">
        <v>1</v>
      </c>
      <c r="C10" s="23">
        <v>3</v>
      </c>
      <c r="D10" s="24">
        <v>13222</v>
      </c>
      <c r="E10" s="24">
        <v>12796.68039</v>
      </c>
      <c r="F10" s="228">
        <f t="shared" ref="F10:F63" si="0">E10*100/D10</f>
        <v>96.783243004084099</v>
      </c>
      <c r="G10" s="25">
        <v>12912623.050000001</v>
      </c>
      <c r="H10" s="26">
        <v>115942.66</v>
      </c>
      <c r="I10" s="26">
        <v>0</v>
      </c>
      <c r="J10" s="26">
        <v>12912623.050000001</v>
      </c>
      <c r="K10" s="26">
        <v>115942.66</v>
      </c>
      <c r="L10" s="26">
        <v>0</v>
      </c>
      <c r="M10" s="27"/>
      <c r="N10" s="21" t="s">
        <v>0</v>
      </c>
      <c r="O10" s="1"/>
      <c r="P10" s="1"/>
      <c r="Q10" s="1"/>
      <c r="R10" s="44"/>
      <c r="S10" s="44"/>
    </row>
    <row r="11" spans="1:19" ht="51">
      <c r="A11" s="22" t="s">
        <v>53</v>
      </c>
      <c r="B11" s="23">
        <v>1</v>
      </c>
      <c r="C11" s="23">
        <v>4</v>
      </c>
      <c r="D11" s="24">
        <v>126433</v>
      </c>
      <c r="E11" s="24">
        <v>123186.87005</v>
      </c>
      <c r="F11" s="228">
        <f t="shared" si="0"/>
        <v>97.432529521564774</v>
      </c>
      <c r="G11" s="25">
        <v>124423062.22</v>
      </c>
      <c r="H11" s="26">
        <v>1236192.17</v>
      </c>
      <c r="I11" s="26">
        <v>0</v>
      </c>
      <c r="J11" s="26">
        <v>124423062.22</v>
      </c>
      <c r="K11" s="26">
        <v>1236192.17</v>
      </c>
      <c r="L11" s="26">
        <v>0</v>
      </c>
      <c r="M11" s="27"/>
      <c r="N11" s="21" t="s">
        <v>0</v>
      </c>
      <c r="O11" s="1"/>
      <c r="P11" s="1"/>
      <c r="Q11" s="1"/>
      <c r="R11" s="44"/>
      <c r="S11" s="44"/>
    </row>
    <row r="12" spans="1:19">
      <c r="A12" s="22" t="s">
        <v>52</v>
      </c>
      <c r="B12" s="23">
        <v>1</v>
      </c>
      <c r="C12" s="23">
        <v>5</v>
      </c>
      <c r="D12" s="24">
        <v>6.5</v>
      </c>
      <c r="E12" s="24">
        <v>6.4625000000000004</v>
      </c>
      <c r="F12" s="228">
        <f t="shared" si="0"/>
        <v>99.42307692307692</v>
      </c>
      <c r="G12" s="25">
        <v>0</v>
      </c>
      <c r="H12" s="26">
        <v>0</v>
      </c>
      <c r="I12" s="26">
        <v>6462.5</v>
      </c>
      <c r="J12" s="26">
        <v>0</v>
      </c>
      <c r="K12" s="26">
        <v>0</v>
      </c>
      <c r="L12" s="26">
        <v>0</v>
      </c>
      <c r="M12" s="27"/>
      <c r="N12" s="21" t="s">
        <v>0</v>
      </c>
      <c r="O12" s="1"/>
      <c r="P12" s="1"/>
      <c r="Q12" s="1"/>
      <c r="R12" s="44"/>
      <c r="S12" s="44"/>
    </row>
    <row r="13" spans="1:19" ht="38.25">
      <c r="A13" s="22" t="s">
        <v>51</v>
      </c>
      <c r="B13" s="23">
        <v>1</v>
      </c>
      <c r="C13" s="23">
        <v>6</v>
      </c>
      <c r="D13" s="24">
        <v>41658</v>
      </c>
      <c r="E13" s="24">
        <v>40161.649380000003</v>
      </c>
      <c r="F13" s="228">
        <f t="shared" si="0"/>
        <v>96.408011378366709</v>
      </c>
      <c r="G13" s="25">
        <v>40491767.270000003</v>
      </c>
      <c r="H13" s="26">
        <v>330117.89</v>
      </c>
      <c r="I13" s="26">
        <v>0</v>
      </c>
      <c r="J13" s="26">
        <v>40491767.270000003</v>
      </c>
      <c r="K13" s="26">
        <v>330117.89</v>
      </c>
      <c r="L13" s="26">
        <v>0</v>
      </c>
      <c r="M13" s="27"/>
      <c r="N13" s="21" t="s">
        <v>0</v>
      </c>
      <c r="O13" s="1"/>
      <c r="P13" s="1"/>
      <c r="Q13" s="1"/>
      <c r="R13" s="44"/>
      <c r="S13" s="44"/>
    </row>
    <row r="14" spans="1:19">
      <c r="A14" s="22" t="s">
        <v>50</v>
      </c>
      <c r="B14" s="23">
        <v>1</v>
      </c>
      <c r="C14" s="23">
        <v>13</v>
      </c>
      <c r="D14" s="24">
        <v>99212.22</v>
      </c>
      <c r="E14" s="24">
        <v>94235.19601</v>
      </c>
      <c r="F14" s="228">
        <f t="shared" si="0"/>
        <v>94.983456685073676</v>
      </c>
      <c r="G14" s="25">
        <v>95510836.719999999</v>
      </c>
      <c r="H14" s="26">
        <v>1275640.71</v>
      </c>
      <c r="I14" s="26">
        <v>0</v>
      </c>
      <c r="J14" s="26">
        <v>95510836.719999999</v>
      </c>
      <c r="K14" s="26">
        <v>1275640.71</v>
      </c>
      <c r="L14" s="26">
        <v>0</v>
      </c>
      <c r="M14" s="27"/>
      <c r="N14" s="21" t="s">
        <v>0</v>
      </c>
      <c r="O14" s="1"/>
      <c r="P14" s="1"/>
      <c r="Q14" s="1"/>
      <c r="R14" s="44"/>
      <c r="S14" s="44"/>
    </row>
    <row r="15" spans="1:19" ht="28.5">
      <c r="A15" s="28" t="s">
        <v>49</v>
      </c>
      <c r="B15" s="29">
        <v>3</v>
      </c>
      <c r="C15" s="29" t="s">
        <v>0</v>
      </c>
      <c r="D15" s="30">
        <v>23920.3</v>
      </c>
      <c r="E15" s="30">
        <v>21351.74</v>
      </c>
      <c r="F15" s="229">
        <f t="shared" si="0"/>
        <v>89.262007583516933</v>
      </c>
      <c r="G15" s="25">
        <v>18024235.98</v>
      </c>
      <c r="H15" s="26">
        <v>1295499.03</v>
      </c>
      <c r="I15" s="26">
        <v>4623000</v>
      </c>
      <c r="J15" s="26">
        <v>18024235.98</v>
      </c>
      <c r="K15" s="26">
        <v>1295499.03</v>
      </c>
      <c r="L15" s="26">
        <v>0</v>
      </c>
      <c r="M15" s="27"/>
      <c r="N15" s="21" t="s">
        <v>0</v>
      </c>
      <c r="O15" s="1"/>
      <c r="P15" s="1"/>
      <c r="Q15" s="1"/>
      <c r="R15" s="44"/>
      <c r="S15" s="44"/>
    </row>
    <row r="16" spans="1:19">
      <c r="A16" s="22" t="s">
        <v>48</v>
      </c>
      <c r="B16" s="23">
        <v>3</v>
      </c>
      <c r="C16" s="23">
        <v>4</v>
      </c>
      <c r="D16" s="24">
        <v>6015.3</v>
      </c>
      <c r="E16" s="24">
        <v>6011.2636299999995</v>
      </c>
      <c r="F16" s="228">
        <f t="shared" si="0"/>
        <v>99.932898276062687</v>
      </c>
      <c r="G16" s="25">
        <v>1416848.94</v>
      </c>
      <c r="H16" s="26">
        <v>28585.31</v>
      </c>
      <c r="I16" s="26">
        <v>4623000</v>
      </c>
      <c r="J16" s="26">
        <v>1416848.94</v>
      </c>
      <c r="K16" s="26">
        <v>28585.31</v>
      </c>
      <c r="L16" s="26">
        <v>0</v>
      </c>
      <c r="M16" s="27"/>
      <c r="N16" s="21" t="s">
        <v>0</v>
      </c>
      <c r="O16" s="1"/>
      <c r="P16" s="1"/>
      <c r="Q16" s="1"/>
      <c r="R16" s="44"/>
      <c r="S16" s="44"/>
    </row>
    <row r="17" spans="1:19" ht="38.25">
      <c r="A17" s="22" t="s">
        <v>47</v>
      </c>
      <c r="B17" s="23">
        <v>3</v>
      </c>
      <c r="C17" s="23">
        <v>9</v>
      </c>
      <c r="D17" s="24">
        <v>8653.9</v>
      </c>
      <c r="E17" s="24">
        <v>6126.2668400000002</v>
      </c>
      <c r="F17" s="228">
        <f t="shared" si="0"/>
        <v>70.79197633436948</v>
      </c>
      <c r="G17" s="25">
        <v>7391880.5599999996</v>
      </c>
      <c r="H17" s="26">
        <v>1265613.72</v>
      </c>
      <c r="I17" s="26">
        <v>0</v>
      </c>
      <c r="J17" s="26">
        <v>7391880.5599999996</v>
      </c>
      <c r="K17" s="26">
        <v>1265613.72</v>
      </c>
      <c r="L17" s="26">
        <v>0</v>
      </c>
      <c r="M17" s="27"/>
      <c r="N17" s="21" t="s">
        <v>0</v>
      </c>
      <c r="O17" s="1"/>
      <c r="P17" s="1"/>
      <c r="Q17" s="1"/>
      <c r="R17" s="2"/>
      <c r="S17" s="2"/>
    </row>
    <row r="18" spans="1:19">
      <c r="A18" s="22" t="s">
        <v>46</v>
      </c>
      <c r="B18" s="23">
        <v>3</v>
      </c>
      <c r="C18" s="23">
        <v>10</v>
      </c>
      <c r="D18" s="24">
        <v>138</v>
      </c>
      <c r="E18" s="24">
        <v>138</v>
      </c>
      <c r="F18" s="228">
        <f t="shared" si="0"/>
        <v>100</v>
      </c>
      <c r="G18" s="25">
        <v>138000</v>
      </c>
      <c r="H18" s="26">
        <v>0</v>
      </c>
      <c r="I18" s="26">
        <v>0</v>
      </c>
      <c r="J18" s="26">
        <v>138000</v>
      </c>
      <c r="K18" s="26">
        <v>0</v>
      </c>
      <c r="L18" s="26">
        <v>0</v>
      </c>
      <c r="M18" s="27"/>
      <c r="N18" s="21" t="s">
        <v>0</v>
      </c>
      <c r="O18" s="1"/>
      <c r="P18" s="1"/>
      <c r="Q18" s="1"/>
      <c r="R18" s="44"/>
      <c r="S18" s="44"/>
    </row>
    <row r="19" spans="1:19" ht="25.5">
      <c r="A19" s="22" t="s">
        <v>45</v>
      </c>
      <c r="B19" s="23">
        <v>3</v>
      </c>
      <c r="C19" s="23">
        <v>14</v>
      </c>
      <c r="D19" s="24">
        <v>9113.1</v>
      </c>
      <c r="E19" s="24">
        <v>9076.2064800000007</v>
      </c>
      <c r="F19" s="228">
        <f t="shared" si="0"/>
        <v>99.595159495671069</v>
      </c>
      <c r="G19" s="25">
        <v>9077506.4800000004</v>
      </c>
      <c r="H19" s="26">
        <v>1300</v>
      </c>
      <c r="I19" s="26">
        <v>0</v>
      </c>
      <c r="J19" s="26">
        <v>9077506.4800000004</v>
      </c>
      <c r="K19" s="26">
        <v>1300</v>
      </c>
      <c r="L19" s="26">
        <v>0</v>
      </c>
      <c r="M19" s="27"/>
      <c r="N19" s="21" t="s">
        <v>0</v>
      </c>
      <c r="O19" s="1"/>
      <c r="P19" s="1"/>
      <c r="Q19" s="1"/>
      <c r="R19" s="44"/>
      <c r="S19" s="44"/>
    </row>
    <row r="20" spans="1:19" ht="14.25">
      <c r="A20" s="28" t="s">
        <v>44</v>
      </c>
      <c r="B20" s="29">
        <v>4</v>
      </c>
      <c r="C20" s="29" t="s">
        <v>0</v>
      </c>
      <c r="D20" s="30">
        <v>183558.65</v>
      </c>
      <c r="E20" s="30">
        <v>179194.85</v>
      </c>
      <c r="F20" s="229">
        <f t="shared" si="0"/>
        <v>97.622667196560883</v>
      </c>
      <c r="G20" s="25">
        <v>181356920.69</v>
      </c>
      <c r="H20" s="26">
        <v>2294474.7000000002</v>
      </c>
      <c r="I20" s="26">
        <v>132400</v>
      </c>
      <c r="J20" s="26">
        <v>181356920.69</v>
      </c>
      <c r="K20" s="26">
        <v>2294474.7000000002</v>
      </c>
      <c r="L20" s="26">
        <v>0</v>
      </c>
      <c r="M20" s="27"/>
      <c r="N20" s="21" t="s">
        <v>0</v>
      </c>
      <c r="O20" s="1"/>
      <c r="P20" s="1"/>
      <c r="Q20" s="1"/>
      <c r="R20" s="44"/>
      <c r="S20" s="44"/>
    </row>
    <row r="21" spans="1:19">
      <c r="A21" s="22" t="s">
        <v>43</v>
      </c>
      <c r="B21" s="23">
        <v>4</v>
      </c>
      <c r="C21" s="23">
        <v>1</v>
      </c>
      <c r="D21" s="24">
        <v>11483.16</v>
      </c>
      <c r="E21" s="24">
        <v>11481.817279999999</v>
      </c>
      <c r="F21" s="228">
        <f t="shared" si="0"/>
        <v>99.988307051369134</v>
      </c>
      <c r="G21" s="25">
        <v>11350759.6</v>
      </c>
      <c r="H21" s="26">
        <v>1342.32</v>
      </c>
      <c r="I21" s="26">
        <v>132400</v>
      </c>
      <c r="J21" s="26">
        <v>11350759.6</v>
      </c>
      <c r="K21" s="26">
        <v>1342.32</v>
      </c>
      <c r="L21" s="26">
        <v>0</v>
      </c>
      <c r="M21" s="27"/>
      <c r="N21" s="21" t="s">
        <v>0</v>
      </c>
      <c r="O21" s="1"/>
      <c r="P21" s="1"/>
      <c r="Q21" s="1"/>
      <c r="R21" s="2"/>
      <c r="S21" s="2"/>
    </row>
    <row r="22" spans="1:19">
      <c r="A22" s="22" t="s">
        <v>42</v>
      </c>
      <c r="B22" s="23">
        <v>4</v>
      </c>
      <c r="C22" s="23">
        <v>5</v>
      </c>
      <c r="D22" s="24">
        <v>1091.4000000000001</v>
      </c>
      <c r="E22" s="24">
        <v>1091.4000000000001</v>
      </c>
      <c r="F22" s="228">
        <f t="shared" si="0"/>
        <v>100</v>
      </c>
      <c r="G22" s="25">
        <v>1091400</v>
      </c>
      <c r="H22" s="26">
        <v>0</v>
      </c>
      <c r="I22" s="26">
        <v>0</v>
      </c>
      <c r="J22" s="26">
        <v>1091400</v>
      </c>
      <c r="K22" s="26">
        <v>0</v>
      </c>
      <c r="L22" s="26">
        <v>0</v>
      </c>
      <c r="M22" s="27"/>
      <c r="N22" s="21" t="s">
        <v>0</v>
      </c>
      <c r="O22" s="1"/>
      <c r="P22" s="1"/>
      <c r="Q22" s="1"/>
      <c r="R22" s="44"/>
      <c r="S22" s="44"/>
    </row>
    <row r="23" spans="1:19">
      <c r="A23" s="22" t="s">
        <v>41</v>
      </c>
      <c r="B23" s="23">
        <v>4</v>
      </c>
      <c r="C23" s="23">
        <v>8</v>
      </c>
      <c r="D23" s="24">
        <v>26322.19</v>
      </c>
      <c r="E23" s="24">
        <v>26231.603009999999</v>
      </c>
      <c r="F23" s="228">
        <f t="shared" si="0"/>
        <v>99.65585314139895</v>
      </c>
      <c r="G23" s="25">
        <v>26231603.010000002</v>
      </c>
      <c r="H23" s="26">
        <v>0</v>
      </c>
      <c r="I23" s="26">
        <v>0</v>
      </c>
      <c r="J23" s="26">
        <v>26231603.010000002</v>
      </c>
      <c r="K23" s="26">
        <v>0</v>
      </c>
      <c r="L23" s="26">
        <v>0</v>
      </c>
      <c r="M23" s="27"/>
      <c r="N23" s="21" t="s">
        <v>0</v>
      </c>
      <c r="O23" s="1"/>
      <c r="P23" s="1"/>
      <c r="Q23" s="1"/>
      <c r="R23" s="44"/>
      <c r="S23" s="44"/>
    </row>
    <row r="24" spans="1:19">
      <c r="A24" s="22" t="s">
        <v>40</v>
      </c>
      <c r="B24" s="23">
        <v>4</v>
      </c>
      <c r="C24" s="23">
        <v>9</v>
      </c>
      <c r="D24" s="24">
        <v>90273.64</v>
      </c>
      <c r="E24" s="24">
        <v>89970.317509999993</v>
      </c>
      <c r="F24" s="228">
        <f t="shared" si="0"/>
        <v>99.66399661074928</v>
      </c>
      <c r="G24" s="25">
        <v>90010276.5</v>
      </c>
      <c r="H24" s="26">
        <v>39958.99</v>
      </c>
      <c r="I24" s="26">
        <v>0</v>
      </c>
      <c r="J24" s="26">
        <v>90010276.5</v>
      </c>
      <c r="K24" s="26">
        <v>39958.99</v>
      </c>
      <c r="L24" s="26">
        <v>0</v>
      </c>
      <c r="M24" s="27"/>
      <c r="N24" s="21" t="s">
        <v>0</v>
      </c>
      <c r="O24" s="1"/>
      <c r="P24" s="1"/>
      <c r="Q24" s="1"/>
      <c r="R24" s="44"/>
      <c r="S24" s="44"/>
    </row>
    <row r="25" spans="1:19">
      <c r="A25" s="22" t="s">
        <v>39</v>
      </c>
      <c r="B25" s="23">
        <v>4</v>
      </c>
      <c r="C25" s="23">
        <v>10</v>
      </c>
      <c r="D25" s="24">
        <v>15088.66</v>
      </c>
      <c r="E25" s="24">
        <v>13887.1</v>
      </c>
      <c r="F25" s="228">
        <f t="shared" si="0"/>
        <v>92.03666859747652</v>
      </c>
      <c r="G25" s="25">
        <v>13888802.83</v>
      </c>
      <c r="H25" s="26">
        <v>1708.14</v>
      </c>
      <c r="I25" s="26">
        <v>0</v>
      </c>
      <c r="J25" s="26">
        <v>13888802.83</v>
      </c>
      <c r="K25" s="26">
        <v>1708.14</v>
      </c>
      <c r="L25" s="26">
        <v>0</v>
      </c>
      <c r="M25" s="27"/>
      <c r="N25" s="21" t="s">
        <v>0</v>
      </c>
      <c r="O25" s="1"/>
      <c r="P25" s="1"/>
      <c r="Q25" s="1"/>
      <c r="R25" s="44"/>
      <c r="S25" s="44"/>
    </row>
    <row r="26" spans="1:19" ht="25.5">
      <c r="A26" s="22" t="s">
        <v>38</v>
      </c>
      <c r="B26" s="23">
        <v>4</v>
      </c>
      <c r="C26" s="23">
        <v>12</v>
      </c>
      <c r="D26" s="24">
        <v>39299.599999999999</v>
      </c>
      <c r="E26" s="24">
        <v>36532.613499999999</v>
      </c>
      <c r="F26" s="228">
        <f t="shared" si="0"/>
        <v>92.959250221376308</v>
      </c>
      <c r="G26" s="25">
        <v>38784078.75</v>
      </c>
      <c r="H26" s="26">
        <v>2251465.25</v>
      </c>
      <c r="I26" s="26">
        <v>0</v>
      </c>
      <c r="J26" s="26">
        <v>38784078.75</v>
      </c>
      <c r="K26" s="26">
        <v>2251465.25</v>
      </c>
      <c r="L26" s="26">
        <v>0</v>
      </c>
      <c r="M26" s="27"/>
      <c r="N26" s="21" t="s">
        <v>0</v>
      </c>
      <c r="O26" s="1"/>
      <c r="P26" s="1"/>
      <c r="Q26" s="1"/>
      <c r="R26" s="44"/>
      <c r="S26" s="44"/>
    </row>
    <row r="27" spans="1:19" ht="14.25">
      <c r="A27" s="28" t="s">
        <v>37</v>
      </c>
      <c r="B27" s="29">
        <v>5</v>
      </c>
      <c r="C27" s="29" t="s">
        <v>0</v>
      </c>
      <c r="D27" s="30">
        <v>549325.54</v>
      </c>
      <c r="E27" s="30">
        <v>517125.49</v>
      </c>
      <c r="F27" s="229">
        <f>E27*100/D27</f>
        <v>94.138257252703013</v>
      </c>
      <c r="G27" s="25">
        <v>520994998.51999998</v>
      </c>
      <c r="H27" s="26">
        <v>3869503.71</v>
      </c>
      <c r="I27" s="26">
        <v>0</v>
      </c>
      <c r="J27" s="26">
        <v>520994998.51999998</v>
      </c>
      <c r="K27" s="26">
        <v>3869503.71</v>
      </c>
      <c r="L27" s="26">
        <v>0</v>
      </c>
      <c r="M27" s="27"/>
      <c r="N27" s="21" t="s">
        <v>0</v>
      </c>
      <c r="O27" s="1"/>
      <c r="P27" s="1"/>
      <c r="Q27" s="1"/>
      <c r="R27" s="44"/>
      <c r="S27" s="44"/>
    </row>
    <row r="28" spans="1:19">
      <c r="A28" s="22" t="s">
        <v>36</v>
      </c>
      <c r="B28" s="23">
        <v>5</v>
      </c>
      <c r="C28" s="23">
        <v>1</v>
      </c>
      <c r="D28" s="24">
        <v>310772.5355</v>
      </c>
      <c r="E28" s="24">
        <v>282096.45919000002</v>
      </c>
      <c r="F28" s="228">
        <f t="shared" si="0"/>
        <v>90.772647826210516</v>
      </c>
      <c r="G28" s="25">
        <v>283984459.19</v>
      </c>
      <c r="H28" s="26">
        <v>1888000</v>
      </c>
      <c r="I28" s="26">
        <v>0</v>
      </c>
      <c r="J28" s="26">
        <v>283984459.19</v>
      </c>
      <c r="K28" s="26">
        <v>1888000</v>
      </c>
      <c r="L28" s="26">
        <v>0</v>
      </c>
      <c r="M28" s="27"/>
      <c r="N28" s="21" t="s">
        <v>0</v>
      </c>
      <c r="O28" s="1"/>
      <c r="P28" s="1"/>
      <c r="Q28" s="1"/>
      <c r="R28" s="44"/>
      <c r="S28" s="44"/>
    </row>
    <row r="29" spans="1:19">
      <c r="A29" s="22" t="s">
        <v>35</v>
      </c>
      <c r="B29" s="23">
        <v>5</v>
      </c>
      <c r="C29" s="23">
        <v>2</v>
      </c>
      <c r="D29" s="24">
        <v>106001.4</v>
      </c>
      <c r="E29" s="24">
        <v>104393.14883000001</v>
      </c>
      <c r="F29" s="228">
        <f t="shared" si="0"/>
        <v>98.482801953559118</v>
      </c>
      <c r="G29" s="25">
        <v>105014364.77</v>
      </c>
      <c r="H29" s="26">
        <v>621215.93999999994</v>
      </c>
      <c r="I29" s="26">
        <v>0</v>
      </c>
      <c r="J29" s="26">
        <v>105014364.77</v>
      </c>
      <c r="K29" s="26">
        <v>621215.93999999994</v>
      </c>
      <c r="L29" s="26">
        <v>0</v>
      </c>
      <c r="M29" s="27"/>
      <c r="N29" s="21" t="s">
        <v>0</v>
      </c>
      <c r="O29" s="1"/>
      <c r="P29" s="1"/>
      <c r="Q29" s="1"/>
      <c r="R29" s="44"/>
      <c r="S29" s="44"/>
    </row>
    <row r="30" spans="1:19">
      <c r="A30" s="22" t="s">
        <v>34</v>
      </c>
      <c r="B30" s="23">
        <v>5</v>
      </c>
      <c r="C30" s="23">
        <v>3</v>
      </c>
      <c r="D30" s="24">
        <v>104189.4</v>
      </c>
      <c r="E30" s="24">
        <v>102616.52469000001</v>
      </c>
      <c r="F30" s="228">
        <f t="shared" si="0"/>
        <v>98.490369164233613</v>
      </c>
      <c r="G30" s="25">
        <v>103225586.38</v>
      </c>
      <c r="H30" s="26">
        <v>609061.68999999994</v>
      </c>
      <c r="I30" s="26">
        <v>0</v>
      </c>
      <c r="J30" s="26">
        <v>103225586.38</v>
      </c>
      <c r="K30" s="26">
        <v>609061.68999999994</v>
      </c>
      <c r="L30" s="26">
        <v>0</v>
      </c>
      <c r="M30" s="27"/>
      <c r="N30" s="21" t="s">
        <v>0</v>
      </c>
      <c r="O30" s="1"/>
      <c r="P30" s="1"/>
      <c r="Q30" s="1"/>
      <c r="R30" s="44"/>
      <c r="S30" s="44"/>
    </row>
    <row r="31" spans="1:19" ht="25.5">
      <c r="A31" s="22" t="s">
        <v>33</v>
      </c>
      <c r="B31" s="23">
        <v>5</v>
      </c>
      <c r="C31" s="23">
        <v>5</v>
      </c>
      <c r="D31" s="24">
        <v>28362.2</v>
      </c>
      <c r="E31" s="24">
        <v>28019.362099999998</v>
      </c>
      <c r="F31" s="228">
        <f t="shared" si="0"/>
        <v>98.791215420524495</v>
      </c>
      <c r="G31" s="25">
        <v>28770588.18</v>
      </c>
      <c r="H31" s="26">
        <v>751226.08</v>
      </c>
      <c r="I31" s="26">
        <v>0</v>
      </c>
      <c r="J31" s="26">
        <v>28770588.18</v>
      </c>
      <c r="K31" s="26">
        <v>751226.08</v>
      </c>
      <c r="L31" s="26">
        <v>0</v>
      </c>
      <c r="M31" s="27"/>
      <c r="N31" s="21" t="s">
        <v>0</v>
      </c>
      <c r="O31" s="1"/>
      <c r="P31" s="1"/>
      <c r="Q31" s="1"/>
      <c r="R31" s="44"/>
      <c r="S31" s="44"/>
    </row>
    <row r="32" spans="1:19" ht="14.25">
      <c r="A32" s="28" t="s">
        <v>32</v>
      </c>
      <c r="B32" s="29">
        <v>6</v>
      </c>
      <c r="C32" s="29" t="s">
        <v>0</v>
      </c>
      <c r="D32" s="30">
        <v>366</v>
      </c>
      <c r="E32" s="30">
        <v>319.31</v>
      </c>
      <c r="F32" s="229">
        <f>E32*100/D32</f>
        <v>87.243169398907099</v>
      </c>
      <c r="G32" s="25">
        <v>319314.86</v>
      </c>
      <c r="H32" s="26">
        <v>0</v>
      </c>
      <c r="I32" s="26">
        <v>0</v>
      </c>
      <c r="J32" s="26">
        <v>319314.86</v>
      </c>
      <c r="K32" s="26">
        <v>0</v>
      </c>
      <c r="L32" s="26">
        <v>0</v>
      </c>
      <c r="M32" s="27"/>
      <c r="N32" s="21" t="s">
        <v>0</v>
      </c>
      <c r="O32" s="1"/>
      <c r="P32" s="1"/>
      <c r="Q32" s="1"/>
      <c r="R32" s="44"/>
      <c r="S32" s="44"/>
    </row>
    <row r="33" spans="1:19" ht="25.5">
      <c r="A33" s="22" t="s">
        <v>31</v>
      </c>
      <c r="B33" s="23">
        <v>6</v>
      </c>
      <c r="C33" s="23">
        <v>3</v>
      </c>
      <c r="D33" s="24">
        <v>16</v>
      </c>
      <c r="E33" s="24">
        <v>16</v>
      </c>
      <c r="F33" s="228">
        <f t="shared" si="0"/>
        <v>100</v>
      </c>
      <c r="G33" s="25">
        <v>16000</v>
      </c>
      <c r="H33" s="26">
        <v>0</v>
      </c>
      <c r="I33" s="26">
        <v>0</v>
      </c>
      <c r="J33" s="26">
        <v>16000</v>
      </c>
      <c r="K33" s="26">
        <v>0</v>
      </c>
      <c r="L33" s="26">
        <v>0</v>
      </c>
      <c r="M33" s="27"/>
      <c r="N33" s="21" t="s">
        <v>0</v>
      </c>
      <c r="O33" s="1"/>
      <c r="P33" s="1"/>
      <c r="Q33" s="1"/>
      <c r="R33" s="44"/>
      <c r="S33" s="44"/>
    </row>
    <row r="34" spans="1:19" ht="25.5">
      <c r="A34" s="22" t="s">
        <v>30</v>
      </c>
      <c r="B34" s="23">
        <v>6</v>
      </c>
      <c r="C34" s="23">
        <v>5</v>
      </c>
      <c r="D34" s="24">
        <v>350</v>
      </c>
      <c r="E34" s="24">
        <v>303.31486000000001</v>
      </c>
      <c r="F34" s="228">
        <f t="shared" si="0"/>
        <v>86.661388571428574</v>
      </c>
      <c r="G34" s="25">
        <v>303314.86</v>
      </c>
      <c r="H34" s="26">
        <v>0</v>
      </c>
      <c r="I34" s="26">
        <v>0</v>
      </c>
      <c r="J34" s="26">
        <v>303314.86</v>
      </c>
      <c r="K34" s="26">
        <v>0</v>
      </c>
      <c r="L34" s="26">
        <v>0</v>
      </c>
      <c r="M34" s="27"/>
      <c r="N34" s="21" t="s">
        <v>0</v>
      </c>
      <c r="O34" s="1"/>
      <c r="P34" s="1"/>
      <c r="Q34" s="1"/>
      <c r="R34" s="44"/>
      <c r="S34" s="44"/>
    </row>
    <row r="35" spans="1:19" ht="14.25">
      <c r="A35" s="28" t="s">
        <v>29</v>
      </c>
      <c r="B35" s="29">
        <v>7</v>
      </c>
      <c r="C35" s="29" t="s">
        <v>0</v>
      </c>
      <c r="D35" s="30">
        <v>1437077.76</v>
      </c>
      <c r="E35" s="30">
        <v>1415007.83</v>
      </c>
      <c r="F35" s="229">
        <f t="shared" si="0"/>
        <v>98.464249422383375</v>
      </c>
      <c r="G35" s="25">
        <v>1422605038.5899999</v>
      </c>
      <c r="H35" s="26">
        <v>13319196.640000002</v>
      </c>
      <c r="I35" s="26">
        <v>5721983.1200000001</v>
      </c>
      <c r="J35" s="26">
        <v>1422605038.5899999</v>
      </c>
      <c r="K35" s="26">
        <v>13319196.640000002</v>
      </c>
      <c r="L35" s="26">
        <v>0</v>
      </c>
      <c r="M35" s="27"/>
      <c r="N35" s="21" t="s">
        <v>0</v>
      </c>
      <c r="O35" s="1"/>
      <c r="P35" s="1"/>
      <c r="Q35" s="1"/>
      <c r="R35" s="44"/>
      <c r="S35" s="44"/>
    </row>
    <row r="36" spans="1:19">
      <c r="A36" s="22" t="s">
        <v>28</v>
      </c>
      <c r="B36" s="23">
        <v>7</v>
      </c>
      <c r="C36" s="23">
        <v>1</v>
      </c>
      <c r="D36" s="24">
        <v>538242.03269999998</v>
      </c>
      <c r="E36" s="24">
        <v>526470.21522999997</v>
      </c>
      <c r="F36" s="228">
        <f t="shared" si="0"/>
        <v>97.812913753511836</v>
      </c>
      <c r="G36" s="25">
        <v>530806578.73000002</v>
      </c>
      <c r="H36" s="26">
        <v>4336363.5</v>
      </c>
      <c r="I36" s="26">
        <v>0</v>
      </c>
      <c r="J36" s="26">
        <v>530806578.73000002</v>
      </c>
      <c r="K36" s="26">
        <v>4336363.5</v>
      </c>
      <c r="L36" s="26">
        <v>0</v>
      </c>
      <c r="M36" s="27"/>
      <c r="N36" s="21" t="s">
        <v>0</v>
      </c>
      <c r="O36" s="1"/>
      <c r="P36" s="1"/>
      <c r="Q36" s="1"/>
      <c r="R36" s="44"/>
      <c r="S36" s="44"/>
    </row>
    <row r="37" spans="1:19">
      <c r="A37" s="22" t="s">
        <v>27</v>
      </c>
      <c r="B37" s="23">
        <v>7</v>
      </c>
      <c r="C37" s="23">
        <v>2</v>
      </c>
      <c r="D37" s="24">
        <v>776369.6</v>
      </c>
      <c r="E37" s="24">
        <v>768073.76251999999</v>
      </c>
      <c r="F37" s="228">
        <f t="shared" si="0"/>
        <v>98.93145771292437</v>
      </c>
      <c r="G37" s="25">
        <v>768052776.17999995</v>
      </c>
      <c r="H37" s="26">
        <v>5700996.7800000003</v>
      </c>
      <c r="I37" s="26">
        <v>5721983.1200000001</v>
      </c>
      <c r="J37" s="26">
        <v>768052776.17999995</v>
      </c>
      <c r="K37" s="26">
        <v>5700996.7800000003</v>
      </c>
      <c r="L37" s="26">
        <v>0</v>
      </c>
      <c r="M37" s="27"/>
      <c r="N37" s="21" t="s">
        <v>0</v>
      </c>
      <c r="O37" s="1"/>
      <c r="P37" s="1"/>
      <c r="Q37" s="1"/>
      <c r="R37" s="44"/>
      <c r="S37" s="44"/>
    </row>
    <row r="38" spans="1:19">
      <c r="A38" s="22" t="s">
        <v>26</v>
      </c>
      <c r="B38" s="23">
        <v>7</v>
      </c>
      <c r="C38" s="23">
        <v>7</v>
      </c>
      <c r="D38" s="24">
        <v>70801.62</v>
      </c>
      <c r="E38" s="24">
        <v>69756.070080000005</v>
      </c>
      <c r="F38" s="228">
        <f t="shared" si="0"/>
        <v>98.52326836589333</v>
      </c>
      <c r="G38" s="25">
        <v>72199558.890000001</v>
      </c>
      <c r="H38" s="26">
        <v>2443488.81</v>
      </c>
      <c r="I38" s="26">
        <v>0</v>
      </c>
      <c r="J38" s="26">
        <v>72199558.890000001</v>
      </c>
      <c r="K38" s="26">
        <v>2443488.81</v>
      </c>
      <c r="L38" s="26">
        <v>0</v>
      </c>
      <c r="M38" s="27"/>
      <c r="N38" s="21" t="s">
        <v>0</v>
      </c>
      <c r="O38" s="1"/>
      <c r="P38" s="1"/>
      <c r="Q38" s="1"/>
      <c r="R38" s="44"/>
      <c r="S38" s="44"/>
    </row>
    <row r="39" spans="1:19">
      <c r="A39" s="22" t="s">
        <v>25</v>
      </c>
      <c r="B39" s="23">
        <v>7</v>
      </c>
      <c r="C39" s="23">
        <v>9</v>
      </c>
      <c r="D39" s="24">
        <v>51664.508999999998</v>
      </c>
      <c r="E39" s="24">
        <v>50707.777240000003</v>
      </c>
      <c r="F39" s="228">
        <f t="shared" si="0"/>
        <v>98.148183775442448</v>
      </c>
      <c r="G39" s="25">
        <v>51546124.789999999</v>
      </c>
      <c r="H39" s="26">
        <v>838347.55</v>
      </c>
      <c r="I39" s="26">
        <v>0</v>
      </c>
      <c r="J39" s="26">
        <v>51546124.789999999</v>
      </c>
      <c r="K39" s="26">
        <v>838347.55</v>
      </c>
      <c r="L39" s="26">
        <v>0</v>
      </c>
      <c r="M39" s="27"/>
      <c r="N39" s="21" t="s">
        <v>0</v>
      </c>
      <c r="O39" s="1"/>
      <c r="P39" s="1"/>
      <c r="Q39" s="1"/>
      <c r="R39" s="44"/>
      <c r="S39" s="44"/>
    </row>
    <row r="40" spans="1:19" ht="14.25">
      <c r="A40" s="28" t="s">
        <v>24</v>
      </c>
      <c r="B40" s="29">
        <v>8</v>
      </c>
      <c r="C40" s="29" t="s">
        <v>0</v>
      </c>
      <c r="D40" s="30">
        <v>83601.850000000006</v>
      </c>
      <c r="E40" s="30">
        <v>80624.45</v>
      </c>
      <c r="F40" s="229">
        <f t="shared" si="0"/>
        <v>96.438595557394962</v>
      </c>
      <c r="G40" s="25">
        <v>80967715.060000002</v>
      </c>
      <c r="H40" s="26">
        <v>442061.88999999996</v>
      </c>
      <c r="I40" s="26">
        <v>98800</v>
      </c>
      <c r="J40" s="26">
        <v>80967715.060000002</v>
      </c>
      <c r="K40" s="26">
        <v>442061.88999999996</v>
      </c>
      <c r="L40" s="26">
        <v>0</v>
      </c>
      <c r="M40" s="27"/>
      <c r="N40" s="21" t="s">
        <v>0</v>
      </c>
      <c r="O40" s="1"/>
      <c r="P40" s="1"/>
      <c r="Q40" s="1"/>
      <c r="R40" s="44"/>
      <c r="S40" s="44"/>
    </row>
    <row r="41" spans="1:19">
      <c r="A41" s="22" t="s">
        <v>23</v>
      </c>
      <c r="B41" s="23">
        <v>8</v>
      </c>
      <c r="C41" s="23">
        <v>1</v>
      </c>
      <c r="D41" s="24">
        <v>72259.75</v>
      </c>
      <c r="E41" s="24">
        <v>69538.878450000004</v>
      </c>
      <c r="F41" s="228">
        <f t="shared" si="0"/>
        <v>96.234595954179198</v>
      </c>
      <c r="G41" s="25">
        <v>69830303.859999999</v>
      </c>
      <c r="H41" s="26">
        <v>390225.41</v>
      </c>
      <c r="I41" s="26">
        <v>98800</v>
      </c>
      <c r="J41" s="26">
        <v>69830303.859999999</v>
      </c>
      <c r="K41" s="26">
        <v>390225.41</v>
      </c>
      <c r="L41" s="26">
        <v>0</v>
      </c>
      <c r="M41" s="27"/>
      <c r="N41" s="21" t="s">
        <v>0</v>
      </c>
      <c r="O41" s="1"/>
      <c r="P41" s="1"/>
      <c r="Q41" s="1"/>
      <c r="R41" s="44"/>
      <c r="S41" s="44"/>
    </row>
    <row r="42" spans="1:19" ht="25.5">
      <c r="A42" s="22" t="s">
        <v>22</v>
      </c>
      <c r="B42" s="23">
        <v>8</v>
      </c>
      <c r="C42" s="23">
        <v>4</v>
      </c>
      <c r="D42" s="24">
        <v>11342.1</v>
      </c>
      <c r="E42" s="24">
        <v>11085.574720000001</v>
      </c>
      <c r="F42" s="228">
        <f t="shared" si="0"/>
        <v>97.738291145378724</v>
      </c>
      <c r="G42" s="25">
        <v>11137411.199999999</v>
      </c>
      <c r="H42" s="26">
        <v>51836.480000000003</v>
      </c>
      <c r="I42" s="26">
        <v>0</v>
      </c>
      <c r="J42" s="26">
        <v>11137411.199999999</v>
      </c>
      <c r="K42" s="26">
        <v>51836.480000000003</v>
      </c>
      <c r="L42" s="26">
        <v>0</v>
      </c>
      <c r="M42" s="27"/>
      <c r="N42" s="21" t="s">
        <v>0</v>
      </c>
      <c r="O42" s="1"/>
      <c r="P42" s="1"/>
      <c r="Q42" s="1"/>
      <c r="R42" s="44"/>
      <c r="S42" s="44"/>
    </row>
    <row r="43" spans="1:19" ht="14.25">
      <c r="A43" s="28" t="s">
        <v>21</v>
      </c>
      <c r="B43" s="29">
        <v>9</v>
      </c>
      <c r="C43" s="29" t="s">
        <v>0</v>
      </c>
      <c r="D43" s="30">
        <v>317777.17</v>
      </c>
      <c r="E43" s="30">
        <v>300774.59999999998</v>
      </c>
      <c r="F43" s="229">
        <f t="shared" si="0"/>
        <v>94.649530675850627</v>
      </c>
      <c r="G43" s="25">
        <v>312245926.63999999</v>
      </c>
      <c r="H43" s="26">
        <v>11471320.1</v>
      </c>
      <c r="I43" s="26">
        <v>0</v>
      </c>
      <c r="J43" s="26">
        <v>312245926.63999999</v>
      </c>
      <c r="K43" s="26">
        <v>11471320.1</v>
      </c>
      <c r="L43" s="26">
        <v>0</v>
      </c>
      <c r="M43" s="27"/>
      <c r="N43" s="21" t="s">
        <v>0</v>
      </c>
      <c r="O43" s="1"/>
      <c r="P43" s="1"/>
      <c r="Q43" s="1"/>
      <c r="R43" s="44"/>
      <c r="S43" s="44"/>
    </row>
    <row r="44" spans="1:19">
      <c r="A44" s="22" t="s">
        <v>20</v>
      </c>
      <c r="B44" s="23">
        <v>9</v>
      </c>
      <c r="C44" s="23">
        <v>1</v>
      </c>
      <c r="D44" s="24">
        <v>65754.5</v>
      </c>
      <c r="E44" s="24">
        <v>64092.874450000003</v>
      </c>
      <c r="F44" s="228">
        <f t="shared" si="0"/>
        <v>97.47298580325301</v>
      </c>
      <c r="G44" s="25">
        <v>67875400.290000007</v>
      </c>
      <c r="H44" s="26">
        <v>3782525.84</v>
      </c>
      <c r="I44" s="26">
        <v>0</v>
      </c>
      <c r="J44" s="26">
        <v>67875400.290000007</v>
      </c>
      <c r="K44" s="26">
        <v>3782525.84</v>
      </c>
      <c r="L44" s="26">
        <v>0</v>
      </c>
      <c r="M44" s="27"/>
      <c r="N44" s="21" t="s">
        <v>0</v>
      </c>
      <c r="O44" s="1"/>
      <c r="P44" s="1"/>
      <c r="Q44" s="1"/>
      <c r="R44" s="44"/>
      <c r="S44" s="44"/>
    </row>
    <row r="45" spans="1:19">
      <c r="A45" s="22" t="s">
        <v>19</v>
      </c>
      <c r="B45" s="23">
        <v>9</v>
      </c>
      <c r="C45" s="23">
        <v>2</v>
      </c>
      <c r="D45" s="24">
        <v>86552.7</v>
      </c>
      <c r="E45" s="24">
        <v>83763.862779999996</v>
      </c>
      <c r="F45" s="228">
        <f t="shared" si="0"/>
        <v>96.777873804052334</v>
      </c>
      <c r="G45" s="25">
        <v>86552045.989999995</v>
      </c>
      <c r="H45" s="26">
        <v>2788183.21</v>
      </c>
      <c r="I45" s="26">
        <v>0</v>
      </c>
      <c r="J45" s="26">
        <v>86552045.989999995</v>
      </c>
      <c r="K45" s="26">
        <v>2788183.21</v>
      </c>
      <c r="L45" s="26">
        <v>0</v>
      </c>
      <c r="M45" s="27"/>
      <c r="N45" s="21" t="s">
        <v>0</v>
      </c>
      <c r="O45" s="1"/>
      <c r="P45" s="1"/>
      <c r="Q45" s="1"/>
      <c r="R45" s="44"/>
      <c r="S45" s="44"/>
    </row>
    <row r="46" spans="1:19" ht="25.5">
      <c r="A46" s="22" t="s">
        <v>18</v>
      </c>
      <c r="B46" s="23">
        <v>9</v>
      </c>
      <c r="C46" s="23">
        <v>6</v>
      </c>
      <c r="D46" s="24">
        <v>11061.1</v>
      </c>
      <c r="E46" s="24">
        <v>11040.910540000001</v>
      </c>
      <c r="F46" s="228">
        <f t="shared" si="0"/>
        <v>99.817473307356408</v>
      </c>
      <c r="G46" s="25">
        <v>11361100</v>
      </c>
      <c r="H46" s="26">
        <v>320189.46000000002</v>
      </c>
      <c r="I46" s="26">
        <v>0</v>
      </c>
      <c r="J46" s="26">
        <v>11361100</v>
      </c>
      <c r="K46" s="26">
        <v>320189.46000000002</v>
      </c>
      <c r="L46" s="26">
        <v>0</v>
      </c>
      <c r="M46" s="27"/>
      <c r="N46" s="21" t="s">
        <v>0</v>
      </c>
      <c r="O46" s="1"/>
      <c r="P46" s="1"/>
      <c r="Q46" s="1"/>
      <c r="R46" s="44"/>
      <c r="S46" s="44"/>
    </row>
    <row r="47" spans="1:19">
      <c r="A47" s="22" t="s">
        <v>17</v>
      </c>
      <c r="B47" s="23">
        <v>9</v>
      </c>
      <c r="C47" s="23">
        <v>7</v>
      </c>
      <c r="D47" s="24">
        <v>562.70000000000005</v>
      </c>
      <c r="E47" s="24">
        <v>562.62689999999998</v>
      </c>
      <c r="F47" s="228">
        <f t="shared" si="0"/>
        <v>99.987009063444091</v>
      </c>
      <c r="G47" s="25">
        <v>562626.9</v>
      </c>
      <c r="H47" s="26">
        <v>0</v>
      </c>
      <c r="I47" s="26">
        <v>0</v>
      </c>
      <c r="J47" s="26">
        <v>562626.9</v>
      </c>
      <c r="K47" s="26">
        <v>0</v>
      </c>
      <c r="L47" s="26">
        <v>0</v>
      </c>
      <c r="M47" s="27"/>
      <c r="N47" s="21" t="s">
        <v>0</v>
      </c>
      <c r="O47" s="1"/>
      <c r="P47" s="1"/>
      <c r="Q47" s="1"/>
      <c r="R47" s="44"/>
      <c r="S47" s="44"/>
    </row>
    <row r="48" spans="1:19">
      <c r="A48" s="22" t="s">
        <v>16</v>
      </c>
      <c r="B48" s="23">
        <v>9</v>
      </c>
      <c r="C48" s="23">
        <v>9</v>
      </c>
      <c r="D48" s="24">
        <v>153846.16844000001</v>
      </c>
      <c r="E48" s="24">
        <v>141314.33186999999</v>
      </c>
      <c r="F48" s="228">
        <f t="shared" si="0"/>
        <v>91.854307002200429</v>
      </c>
      <c r="G48" s="25">
        <v>145894753.46000001</v>
      </c>
      <c r="H48" s="26">
        <v>4580421.59</v>
      </c>
      <c r="I48" s="26">
        <v>0</v>
      </c>
      <c r="J48" s="26">
        <v>145894753.46000001</v>
      </c>
      <c r="K48" s="26">
        <v>4580421.59</v>
      </c>
      <c r="L48" s="26">
        <v>0</v>
      </c>
      <c r="M48" s="27"/>
      <c r="N48" s="21" t="s">
        <v>0</v>
      </c>
      <c r="O48" s="1"/>
      <c r="P48" s="1"/>
      <c r="Q48" s="1"/>
      <c r="R48" s="44"/>
      <c r="S48" s="44"/>
    </row>
    <row r="49" spans="1:19" ht="14.25">
      <c r="A49" s="28" t="s">
        <v>15</v>
      </c>
      <c r="B49" s="29">
        <v>10</v>
      </c>
      <c r="C49" s="29" t="s">
        <v>0</v>
      </c>
      <c r="D49" s="30">
        <v>272548.42</v>
      </c>
      <c r="E49" s="30">
        <v>244420.88</v>
      </c>
      <c r="F49" s="229">
        <f>E49*100/D49</f>
        <v>89.679800748799067</v>
      </c>
      <c r="G49" s="25">
        <v>232658108.63</v>
      </c>
      <c r="H49" s="26">
        <v>377502.64</v>
      </c>
      <c r="I49" s="26">
        <v>12140275.1</v>
      </c>
      <c r="J49" s="26">
        <v>232658108.63</v>
      </c>
      <c r="K49" s="26">
        <v>377502.64</v>
      </c>
      <c r="L49" s="26">
        <v>0</v>
      </c>
      <c r="M49" s="27"/>
      <c r="N49" s="21" t="s">
        <v>0</v>
      </c>
      <c r="O49" s="1"/>
      <c r="P49" s="1"/>
      <c r="Q49" s="1"/>
      <c r="R49" s="44"/>
      <c r="S49" s="44"/>
    </row>
    <row r="50" spans="1:19">
      <c r="A50" s="22" t="s">
        <v>14</v>
      </c>
      <c r="B50" s="23">
        <v>10</v>
      </c>
      <c r="C50" s="23">
        <v>1</v>
      </c>
      <c r="D50" s="24">
        <v>2247</v>
      </c>
      <c r="E50" s="24">
        <v>2236.8672700000002</v>
      </c>
      <c r="F50" s="228">
        <f t="shared" si="0"/>
        <v>99.549055184690701</v>
      </c>
      <c r="G50" s="25">
        <v>2273674.27</v>
      </c>
      <c r="H50" s="26">
        <v>36807</v>
      </c>
      <c r="I50" s="26">
        <v>0</v>
      </c>
      <c r="J50" s="26">
        <v>2273674.27</v>
      </c>
      <c r="K50" s="26">
        <v>36807</v>
      </c>
      <c r="L50" s="26">
        <v>0</v>
      </c>
      <c r="M50" s="27"/>
      <c r="N50" s="21" t="s">
        <v>0</v>
      </c>
      <c r="O50" s="1"/>
      <c r="P50" s="1"/>
      <c r="Q50" s="1"/>
      <c r="R50" s="44"/>
      <c r="S50" s="44"/>
    </row>
    <row r="51" spans="1:19">
      <c r="A51" s="22" t="s">
        <v>13</v>
      </c>
      <c r="B51" s="23">
        <v>10</v>
      </c>
      <c r="C51" s="23">
        <v>3</v>
      </c>
      <c r="D51" s="24">
        <v>121342.822</v>
      </c>
      <c r="E51" s="24">
        <v>95421.042939999985</v>
      </c>
      <c r="F51" s="228">
        <f t="shared" si="0"/>
        <v>78.637566991807702</v>
      </c>
      <c r="G51" s="25">
        <v>84274198.790000007</v>
      </c>
      <c r="H51" s="26">
        <v>30.95</v>
      </c>
      <c r="I51" s="26">
        <v>11146875.1</v>
      </c>
      <c r="J51" s="26">
        <v>84274198.790000007</v>
      </c>
      <c r="K51" s="26">
        <v>30.95</v>
      </c>
      <c r="L51" s="26">
        <v>0</v>
      </c>
      <c r="M51" s="27"/>
      <c r="N51" s="21" t="s">
        <v>0</v>
      </c>
      <c r="O51" s="1"/>
      <c r="P51" s="1"/>
      <c r="Q51" s="1"/>
      <c r="R51" s="44"/>
      <c r="S51" s="44"/>
    </row>
    <row r="52" spans="1:19">
      <c r="A52" s="22" t="s">
        <v>12</v>
      </c>
      <c r="B52" s="23">
        <v>10</v>
      </c>
      <c r="C52" s="23">
        <v>4</v>
      </c>
      <c r="D52" s="24">
        <v>114644.9</v>
      </c>
      <c r="E52" s="24">
        <v>114410.87</v>
      </c>
      <c r="F52" s="228">
        <f t="shared" si="0"/>
        <v>99.79586531978309</v>
      </c>
      <c r="G52" s="25">
        <v>113612390.97</v>
      </c>
      <c r="H52" s="26">
        <v>194915.25</v>
      </c>
      <c r="I52" s="26">
        <v>993400</v>
      </c>
      <c r="J52" s="26">
        <v>113612390.97</v>
      </c>
      <c r="K52" s="26">
        <v>194915.25</v>
      </c>
      <c r="L52" s="26">
        <v>0</v>
      </c>
      <c r="M52" s="27"/>
      <c r="N52" s="21" t="s">
        <v>0</v>
      </c>
      <c r="O52" s="1"/>
      <c r="P52" s="1"/>
      <c r="Q52" s="1"/>
      <c r="R52" s="44"/>
      <c r="S52" s="44"/>
    </row>
    <row r="53" spans="1:19">
      <c r="A53" s="22" t="s">
        <v>11</v>
      </c>
      <c r="B53" s="23">
        <v>10</v>
      </c>
      <c r="C53" s="23">
        <v>6</v>
      </c>
      <c r="D53" s="24">
        <v>34313.699999999997</v>
      </c>
      <c r="E53" s="24">
        <v>32352.095160000001</v>
      </c>
      <c r="F53" s="228">
        <f t="shared" si="0"/>
        <v>94.283318791036834</v>
      </c>
      <c r="G53" s="25">
        <v>32497844.600000001</v>
      </c>
      <c r="H53" s="26">
        <v>145749.44</v>
      </c>
      <c r="I53" s="26">
        <v>0</v>
      </c>
      <c r="J53" s="26">
        <v>32497844.600000001</v>
      </c>
      <c r="K53" s="26">
        <v>145749.44</v>
      </c>
      <c r="L53" s="26">
        <v>0</v>
      </c>
      <c r="M53" s="27"/>
      <c r="N53" s="21" t="s">
        <v>0</v>
      </c>
      <c r="O53" s="1"/>
      <c r="P53" s="1"/>
      <c r="Q53" s="1"/>
      <c r="R53" s="44"/>
      <c r="S53" s="44"/>
    </row>
    <row r="54" spans="1:19" ht="14.25">
      <c r="A54" s="28" t="s">
        <v>10</v>
      </c>
      <c r="B54" s="29">
        <v>11</v>
      </c>
      <c r="C54" s="29" t="s">
        <v>0</v>
      </c>
      <c r="D54" s="30">
        <v>82708.399999999994</v>
      </c>
      <c r="E54" s="30">
        <v>80473.23</v>
      </c>
      <c r="F54" s="229">
        <f t="shared" si="0"/>
        <v>97.297529634233044</v>
      </c>
      <c r="G54" s="25">
        <v>81338551.310000002</v>
      </c>
      <c r="H54" s="26">
        <v>865324.77</v>
      </c>
      <c r="I54" s="26">
        <v>0</v>
      </c>
      <c r="J54" s="26">
        <v>81338551.310000002</v>
      </c>
      <c r="K54" s="26">
        <v>865324.77</v>
      </c>
      <c r="L54" s="26">
        <v>0</v>
      </c>
      <c r="M54" s="27"/>
      <c r="N54" s="21" t="s">
        <v>0</v>
      </c>
      <c r="O54" s="1"/>
      <c r="P54" s="1"/>
      <c r="Q54" s="1"/>
      <c r="R54" s="44"/>
      <c r="S54" s="44"/>
    </row>
    <row r="55" spans="1:19">
      <c r="A55" s="22" t="s">
        <v>9</v>
      </c>
      <c r="B55" s="23">
        <v>11</v>
      </c>
      <c r="C55" s="23">
        <v>1</v>
      </c>
      <c r="D55" s="24">
        <v>63268.800000000003</v>
      </c>
      <c r="E55" s="24">
        <v>61371.701880000001</v>
      </c>
      <c r="F55" s="228">
        <f t="shared" si="0"/>
        <v>97.001526629239052</v>
      </c>
      <c r="G55" s="25">
        <v>62029969.740000002</v>
      </c>
      <c r="H55" s="26">
        <v>658267.86</v>
      </c>
      <c r="I55" s="26">
        <v>0</v>
      </c>
      <c r="J55" s="26">
        <v>62029969.740000002</v>
      </c>
      <c r="K55" s="26">
        <v>658267.86</v>
      </c>
      <c r="L55" s="26">
        <v>0</v>
      </c>
      <c r="M55" s="27"/>
      <c r="N55" s="21" t="s">
        <v>0</v>
      </c>
      <c r="O55" s="1"/>
      <c r="P55" s="1"/>
      <c r="Q55" s="1"/>
      <c r="R55" s="44"/>
      <c r="S55" s="44"/>
    </row>
    <row r="56" spans="1:19">
      <c r="A56" s="22" t="s">
        <v>8</v>
      </c>
      <c r="B56" s="23">
        <v>11</v>
      </c>
      <c r="C56" s="23">
        <v>2</v>
      </c>
      <c r="D56" s="24">
        <v>9901.6</v>
      </c>
      <c r="E56" s="24">
        <v>9878.24</v>
      </c>
      <c r="F56" s="228">
        <f t="shared" si="0"/>
        <v>99.764078532762383</v>
      </c>
      <c r="G56" s="25">
        <v>10044620.970000001</v>
      </c>
      <c r="H56" s="26">
        <v>166388.51999999999</v>
      </c>
      <c r="I56" s="26">
        <v>0</v>
      </c>
      <c r="J56" s="26">
        <v>10044620.970000001</v>
      </c>
      <c r="K56" s="26">
        <v>166388.51999999999</v>
      </c>
      <c r="L56" s="26">
        <v>0</v>
      </c>
      <c r="M56" s="27"/>
      <c r="N56" s="21" t="s">
        <v>0</v>
      </c>
      <c r="O56" s="1"/>
      <c r="P56" s="1"/>
      <c r="Q56" s="1"/>
      <c r="R56" s="44"/>
      <c r="S56" s="44"/>
    </row>
    <row r="57" spans="1:19" ht="25.5">
      <c r="A57" s="22" t="s">
        <v>7</v>
      </c>
      <c r="B57" s="23">
        <v>11</v>
      </c>
      <c r="C57" s="23">
        <v>5</v>
      </c>
      <c r="D57" s="24">
        <v>9538</v>
      </c>
      <c r="E57" s="24">
        <v>9223.2922099999996</v>
      </c>
      <c r="F57" s="228">
        <f t="shared" si="0"/>
        <v>96.700484483120135</v>
      </c>
      <c r="G57" s="25">
        <v>9263960.5999999996</v>
      </c>
      <c r="H57" s="26">
        <v>40668.39</v>
      </c>
      <c r="I57" s="26">
        <v>0</v>
      </c>
      <c r="J57" s="26">
        <v>9263960.5999999996</v>
      </c>
      <c r="K57" s="26">
        <v>40668.39</v>
      </c>
      <c r="L57" s="26">
        <v>0</v>
      </c>
      <c r="M57" s="27"/>
      <c r="N57" s="21" t="s">
        <v>0</v>
      </c>
      <c r="O57" s="1"/>
      <c r="P57" s="1"/>
      <c r="Q57" s="1"/>
      <c r="R57" s="44"/>
      <c r="S57" s="44"/>
    </row>
    <row r="58" spans="1:19" ht="28.5">
      <c r="A58" s="28" t="s">
        <v>6</v>
      </c>
      <c r="B58" s="29">
        <v>12</v>
      </c>
      <c r="C58" s="29" t="s">
        <v>0</v>
      </c>
      <c r="D58" s="30">
        <v>15050</v>
      </c>
      <c r="E58" s="30">
        <v>13517.08</v>
      </c>
      <c r="F58" s="229">
        <f t="shared" si="0"/>
        <v>89.814485049833891</v>
      </c>
      <c r="G58" s="25">
        <v>13586683.949999999</v>
      </c>
      <c r="H58" s="26">
        <v>69608</v>
      </c>
      <c r="I58" s="26">
        <v>0</v>
      </c>
      <c r="J58" s="26">
        <v>13586683.949999999</v>
      </c>
      <c r="K58" s="26">
        <v>69608</v>
      </c>
      <c r="L58" s="26">
        <v>0</v>
      </c>
      <c r="M58" s="27"/>
      <c r="N58" s="21" t="s">
        <v>0</v>
      </c>
      <c r="O58" s="1"/>
      <c r="P58" s="1"/>
      <c r="Q58" s="1"/>
      <c r="R58" s="45"/>
      <c r="S58" s="45"/>
    </row>
    <row r="59" spans="1:19">
      <c r="A59" s="22" t="s">
        <v>5</v>
      </c>
      <c r="B59" s="23">
        <v>12</v>
      </c>
      <c r="C59" s="23">
        <v>2</v>
      </c>
      <c r="D59" s="24">
        <v>14835</v>
      </c>
      <c r="E59" s="24">
        <v>13302.07595</v>
      </c>
      <c r="F59" s="228">
        <f t="shared" si="0"/>
        <v>89.66684159083249</v>
      </c>
      <c r="G59" s="25">
        <v>13302075.949999999</v>
      </c>
      <c r="H59" s="26">
        <v>0</v>
      </c>
      <c r="I59" s="26">
        <v>0</v>
      </c>
      <c r="J59" s="26">
        <v>13302075.949999999</v>
      </c>
      <c r="K59" s="26">
        <v>0</v>
      </c>
      <c r="L59" s="26">
        <v>0</v>
      </c>
      <c r="M59" s="27"/>
      <c r="N59" s="21" t="s">
        <v>0</v>
      </c>
      <c r="O59" s="1"/>
      <c r="P59" s="1"/>
      <c r="Q59" s="1"/>
      <c r="R59" s="44"/>
      <c r="S59" s="44"/>
    </row>
    <row r="60" spans="1:19" ht="25.5">
      <c r="A60" s="22" t="s">
        <v>4</v>
      </c>
      <c r="B60" s="23">
        <v>12</v>
      </c>
      <c r="C60" s="23">
        <v>4</v>
      </c>
      <c r="D60" s="24">
        <v>215</v>
      </c>
      <c r="E60" s="24">
        <v>215</v>
      </c>
      <c r="F60" s="228">
        <f>E60*100/D60</f>
        <v>100</v>
      </c>
      <c r="G60" s="25">
        <v>284608</v>
      </c>
      <c r="H60" s="26">
        <v>69608</v>
      </c>
      <c r="I60" s="26">
        <v>0</v>
      </c>
      <c r="J60" s="26">
        <v>284608</v>
      </c>
      <c r="K60" s="26">
        <v>69608</v>
      </c>
      <c r="L60" s="26">
        <v>0</v>
      </c>
      <c r="M60" s="27"/>
      <c r="N60" s="21" t="s">
        <v>0</v>
      </c>
      <c r="O60" s="1"/>
      <c r="P60" s="1"/>
      <c r="Q60" s="1"/>
      <c r="R60" s="44"/>
      <c r="S60" s="44"/>
    </row>
    <row r="61" spans="1:19" ht="42.75">
      <c r="A61" s="28" t="s">
        <v>3</v>
      </c>
      <c r="B61" s="29">
        <v>13</v>
      </c>
      <c r="C61" s="29" t="s">
        <v>0</v>
      </c>
      <c r="D61" s="30">
        <v>600</v>
      </c>
      <c r="E61" s="30">
        <v>217.51</v>
      </c>
      <c r="F61" s="229">
        <f t="shared" si="0"/>
        <v>36.251666666666665</v>
      </c>
      <c r="G61" s="25">
        <v>217511.56</v>
      </c>
      <c r="H61" s="26">
        <v>0</v>
      </c>
      <c r="I61" s="26">
        <v>0</v>
      </c>
      <c r="J61" s="26">
        <v>217511.56</v>
      </c>
      <c r="K61" s="26">
        <v>0</v>
      </c>
      <c r="L61" s="26">
        <v>0</v>
      </c>
      <c r="M61" s="27"/>
      <c r="N61" s="21" t="s">
        <v>0</v>
      </c>
      <c r="O61" s="1"/>
      <c r="P61" s="1"/>
      <c r="Q61" s="1"/>
      <c r="R61" s="46"/>
      <c r="S61" s="46"/>
    </row>
    <row r="62" spans="1:19" ht="30.75" customHeight="1" thickBot="1">
      <c r="A62" s="31" t="s">
        <v>2</v>
      </c>
      <c r="B62" s="32">
        <v>13</v>
      </c>
      <c r="C62" s="32">
        <v>1</v>
      </c>
      <c r="D62" s="33">
        <v>600</v>
      </c>
      <c r="E62" s="33">
        <v>217.51156</v>
      </c>
      <c r="F62" s="278">
        <f t="shared" si="0"/>
        <v>36.251926666666662</v>
      </c>
      <c r="G62" s="34">
        <v>217511.56</v>
      </c>
      <c r="H62" s="35">
        <v>0</v>
      </c>
      <c r="I62" s="35">
        <v>0</v>
      </c>
      <c r="J62" s="35">
        <v>217511.56</v>
      </c>
      <c r="K62" s="35">
        <v>0</v>
      </c>
      <c r="L62" s="35">
        <v>0</v>
      </c>
      <c r="M62" s="36"/>
      <c r="N62" s="21" t="s">
        <v>0</v>
      </c>
      <c r="O62" s="1"/>
      <c r="P62" s="1"/>
      <c r="Q62" s="1"/>
      <c r="R62" s="44"/>
      <c r="S62" s="44"/>
    </row>
    <row r="63" spans="1:19" ht="18" customHeight="1" thickBot="1">
      <c r="A63" s="37" t="s">
        <v>1</v>
      </c>
      <c r="B63" s="38"/>
      <c r="C63" s="38"/>
      <c r="D63" s="39">
        <v>3254561.81</v>
      </c>
      <c r="E63" s="35">
        <v>3130821.26</v>
      </c>
      <c r="F63" s="279">
        <f t="shared" si="0"/>
        <v>96.197935168421338</v>
      </c>
      <c r="G63" s="40"/>
      <c r="H63" s="40"/>
      <c r="I63" s="40"/>
      <c r="J63" s="40"/>
      <c r="K63" s="40"/>
      <c r="L63" s="40"/>
      <c r="M63" s="40"/>
      <c r="N63" s="5" t="s">
        <v>0</v>
      </c>
      <c r="O63" s="1"/>
      <c r="P63" s="1"/>
      <c r="Q63" s="1"/>
      <c r="R63" s="44"/>
      <c r="S63" s="44"/>
    </row>
  </sheetData>
  <mergeCells count="4">
    <mergeCell ref="A4:H4"/>
    <mergeCell ref="E1:G1"/>
    <mergeCell ref="E2:G2"/>
    <mergeCell ref="E3:G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4" firstPageNumber="5" fitToHeight="0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1"/>
  <sheetViews>
    <sheetView showGridLines="0" workbookViewId="0">
      <selection activeCell="L11" sqref="L11"/>
    </sheetView>
  </sheetViews>
  <sheetFormatPr defaultRowHeight="12.75"/>
  <cols>
    <col min="1" max="1" width="40.85546875" style="78" customWidth="1"/>
    <col min="2" max="2" width="5.140625" style="78" customWidth="1"/>
    <col min="3" max="3" width="6.42578125" style="78" customWidth="1"/>
    <col min="4" max="4" width="5.140625" style="78" customWidth="1"/>
    <col min="5" max="5" width="9.28515625" style="78" customWidth="1"/>
    <col min="6" max="6" width="6.140625" style="78" customWidth="1"/>
    <col min="7" max="7" width="14.42578125" style="171" customWidth="1"/>
    <col min="8" max="8" width="12.7109375" style="171" customWidth="1"/>
    <col min="9" max="9" width="7.5703125" style="78" customWidth="1"/>
    <col min="10" max="10" width="0" style="78" hidden="1" customWidth="1"/>
    <col min="11" max="11" width="0.42578125" style="78" customWidth="1"/>
    <col min="12" max="229" width="9.140625" style="78" customWidth="1"/>
    <col min="230" max="16384" width="9.140625" style="78"/>
  </cols>
  <sheetData>
    <row r="1" spans="1:11">
      <c r="A1" s="76"/>
      <c r="B1" s="76"/>
      <c r="C1" s="76"/>
      <c r="D1" s="76"/>
      <c r="E1" s="76"/>
      <c r="F1" s="76"/>
      <c r="G1" s="280" t="s">
        <v>284</v>
      </c>
      <c r="H1" s="280"/>
      <c r="I1" s="280"/>
      <c r="J1" s="77"/>
      <c r="K1" s="77"/>
    </row>
    <row r="2" spans="1:11">
      <c r="A2" s="79"/>
      <c r="B2" s="79"/>
      <c r="C2" s="79"/>
      <c r="D2" s="79"/>
      <c r="E2" s="79"/>
      <c r="F2" s="76"/>
      <c r="G2" s="280" t="s">
        <v>419</v>
      </c>
      <c r="H2" s="280"/>
      <c r="I2" s="280"/>
      <c r="J2" s="77"/>
      <c r="K2" s="77"/>
    </row>
    <row r="3" spans="1:11">
      <c r="A3" s="79"/>
      <c r="B3" s="79"/>
      <c r="C3" s="79"/>
      <c r="D3" s="79"/>
      <c r="E3" s="79"/>
      <c r="F3" s="76"/>
      <c r="G3" s="281" t="s">
        <v>420</v>
      </c>
      <c r="H3" s="281"/>
      <c r="I3" s="281"/>
      <c r="J3" s="77"/>
      <c r="K3" s="77"/>
    </row>
    <row r="4" spans="1:11">
      <c r="A4" s="79"/>
      <c r="B4" s="79"/>
      <c r="C4" s="79"/>
      <c r="D4" s="79"/>
      <c r="E4" s="79"/>
      <c r="F4" s="79"/>
      <c r="G4" s="149"/>
      <c r="H4" s="149"/>
      <c r="I4" s="76"/>
      <c r="J4" s="77"/>
      <c r="K4" s="77"/>
    </row>
    <row r="5" spans="1:11">
      <c r="A5" s="288" t="s">
        <v>416</v>
      </c>
      <c r="B5" s="288"/>
      <c r="C5" s="288"/>
      <c r="D5" s="288"/>
      <c r="E5" s="288"/>
      <c r="F5" s="288"/>
      <c r="G5" s="288"/>
      <c r="H5" s="289"/>
      <c r="I5" s="289"/>
      <c r="J5" s="77"/>
      <c r="K5" s="77"/>
    </row>
    <row r="6" spans="1:11">
      <c r="A6" s="288"/>
      <c r="B6" s="288"/>
      <c r="C6" s="288"/>
      <c r="D6" s="288"/>
      <c r="E6" s="288"/>
      <c r="F6" s="288"/>
      <c r="G6" s="288"/>
      <c r="H6" s="289"/>
      <c r="I6" s="289"/>
      <c r="J6" s="77"/>
      <c r="K6" s="77"/>
    </row>
    <row r="7" spans="1:11" ht="16.5" customHeight="1">
      <c r="A7" s="288"/>
      <c r="B7" s="288"/>
      <c r="C7" s="288"/>
      <c r="D7" s="288"/>
      <c r="E7" s="288"/>
      <c r="F7" s="288"/>
      <c r="G7" s="288"/>
      <c r="H7" s="289"/>
      <c r="I7" s="289"/>
      <c r="J7" s="77"/>
      <c r="K7" s="77"/>
    </row>
    <row r="8" spans="1:11" ht="13.5" thickBot="1">
      <c r="A8" s="80"/>
      <c r="B8" s="80"/>
      <c r="C8" s="80"/>
      <c r="D8" s="80"/>
      <c r="E8" s="80"/>
      <c r="F8" s="80"/>
      <c r="G8" s="149"/>
      <c r="H8" s="149" t="s">
        <v>412</v>
      </c>
      <c r="I8" s="76"/>
      <c r="J8" s="77"/>
      <c r="K8" s="77"/>
    </row>
    <row r="9" spans="1:11">
      <c r="A9" s="81"/>
      <c r="B9" s="290" t="s">
        <v>102</v>
      </c>
      <c r="C9" s="290"/>
      <c r="D9" s="290"/>
      <c r="E9" s="290"/>
      <c r="F9" s="290"/>
      <c r="G9" s="150"/>
      <c r="H9" s="151"/>
      <c r="I9" s="82"/>
      <c r="J9" s="80"/>
      <c r="K9" s="80"/>
    </row>
    <row r="10" spans="1:11" ht="13.5" thickBot="1">
      <c r="A10" s="83"/>
      <c r="B10" s="285" t="s">
        <v>103</v>
      </c>
      <c r="C10" s="286" t="s">
        <v>104</v>
      </c>
      <c r="D10" s="287"/>
      <c r="E10" s="287"/>
      <c r="F10" s="287"/>
      <c r="G10" s="152"/>
      <c r="H10" s="152"/>
      <c r="I10" s="84"/>
      <c r="J10" s="80"/>
      <c r="K10" s="80"/>
    </row>
    <row r="11" spans="1:11" ht="33" thickBot="1">
      <c r="A11" s="85"/>
      <c r="B11" s="285"/>
      <c r="C11" s="86" t="s">
        <v>105</v>
      </c>
      <c r="D11" s="87" t="s">
        <v>106</v>
      </c>
      <c r="E11" s="88" t="s">
        <v>107</v>
      </c>
      <c r="F11" s="89" t="s">
        <v>108</v>
      </c>
      <c r="G11" s="153" t="s">
        <v>282</v>
      </c>
      <c r="H11" s="153" t="s">
        <v>283</v>
      </c>
      <c r="I11" s="90" t="s">
        <v>109</v>
      </c>
      <c r="J11" s="91"/>
      <c r="K11" s="80" t="s">
        <v>0</v>
      </c>
    </row>
    <row r="12" spans="1:11" ht="13.5" thickBot="1">
      <c r="A12" s="92">
        <v>1</v>
      </c>
      <c r="B12" s="93">
        <v>2</v>
      </c>
      <c r="C12" s="94">
        <v>3</v>
      </c>
      <c r="D12" s="95">
        <v>4</v>
      </c>
      <c r="E12" s="96">
        <v>5</v>
      </c>
      <c r="F12" s="97">
        <v>6</v>
      </c>
      <c r="G12" s="154">
        <v>7</v>
      </c>
      <c r="H12" s="155">
        <v>8</v>
      </c>
      <c r="I12" s="99">
        <v>9</v>
      </c>
      <c r="J12" s="98"/>
      <c r="K12" s="80" t="s">
        <v>0</v>
      </c>
    </row>
    <row r="13" spans="1:11">
      <c r="A13" s="142" t="s">
        <v>110</v>
      </c>
      <c r="B13" s="100">
        <v>11</v>
      </c>
      <c r="C13" s="101">
        <v>0</v>
      </c>
      <c r="D13" s="102">
        <v>0</v>
      </c>
      <c r="E13" s="103">
        <v>0</v>
      </c>
      <c r="F13" s="104">
        <v>0</v>
      </c>
      <c r="G13" s="156">
        <v>37531</v>
      </c>
      <c r="H13" s="157">
        <v>36555.114830000013</v>
      </c>
      <c r="I13" s="230">
        <f t="shared" ref="I13:I23" si="0">H13*100/G13</f>
        <v>97.399789054381742</v>
      </c>
      <c r="J13" s="105"/>
      <c r="K13" s="106" t="s">
        <v>0</v>
      </c>
    </row>
    <row r="14" spans="1:11">
      <c r="A14" s="143" t="s">
        <v>56</v>
      </c>
      <c r="B14" s="107">
        <v>11</v>
      </c>
      <c r="C14" s="108">
        <v>1</v>
      </c>
      <c r="D14" s="109">
        <v>0</v>
      </c>
      <c r="E14" s="110">
        <v>0</v>
      </c>
      <c r="F14" s="111">
        <v>0</v>
      </c>
      <c r="G14" s="158">
        <v>37531</v>
      </c>
      <c r="H14" s="159">
        <v>36555.114830000013</v>
      </c>
      <c r="I14" s="231">
        <f t="shared" si="0"/>
        <v>97.399789054381742</v>
      </c>
      <c r="J14" s="112"/>
      <c r="K14" s="106" t="s">
        <v>0</v>
      </c>
    </row>
    <row r="15" spans="1:11" ht="36">
      <c r="A15" s="144" t="s">
        <v>55</v>
      </c>
      <c r="B15" s="113">
        <v>11</v>
      </c>
      <c r="C15" s="114">
        <v>1</v>
      </c>
      <c r="D15" s="115">
        <v>2</v>
      </c>
      <c r="E15" s="116">
        <v>0</v>
      </c>
      <c r="F15" s="117">
        <v>0</v>
      </c>
      <c r="G15" s="160">
        <v>7496</v>
      </c>
      <c r="H15" s="161">
        <v>7407.4337599999999</v>
      </c>
      <c r="I15" s="239">
        <f t="shared" si="0"/>
        <v>98.818486659551752</v>
      </c>
      <c r="J15" s="112"/>
      <c r="K15" s="106" t="s">
        <v>0</v>
      </c>
    </row>
    <row r="16" spans="1:11" ht="48">
      <c r="A16" s="145" t="s">
        <v>111</v>
      </c>
      <c r="B16" s="118">
        <v>11</v>
      </c>
      <c r="C16" s="119">
        <v>1</v>
      </c>
      <c r="D16" s="120">
        <v>2</v>
      </c>
      <c r="E16" s="121">
        <v>20000</v>
      </c>
      <c r="F16" s="122">
        <v>0</v>
      </c>
      <c r="G16" s="162">
        <v>7496</v>
      </c>
      <c r="H16" s="163">
        <v>7407.4337599999999</v>
      </c>
      <c r="I16" s="237">
        <f t="shared" si="0"/>
        <v>98.818486659551752</v>
      </c>
      <c r="J16" s="112"/>
      <c r="K16" s="106" t="s">
        <v>0</v>
      </c>
    </row>
    <row r="17" spans="1:11">
      <c r="A17" s="146" t="s">
        <v>112</v>
      </c>
      <c r="B17" s="123">
        <v>11</v>
      </c>
      <c r="C17" s="124">
        <v>1</v>
      </c>
      <c r="D17" s="125">
        <v>2</v>
      </c>
      <c r="E17" s="126">
        <v>20300</v>
      </c>
      <c r="F17" s="127">
        <v>0</v>
      </c>
      <c r="G17" s="164">
        <v>4600</v>
      </c>
      <c r="H17" s="165">
        <v>4546.7316300000002</v>
      </c>
      <c r="I17" s="233">
        <f t="shared" si="0"/>
        <v>98.841991956521738</v>
      </c>
      <c r="J17" s="112"/>
      <c r="K17" s="106" t="s">
        <v>0</v>
      </c>
    </row>
    <row r="18" spans="1:11">
      <c r="A18" s="147" t="s">
        <v>113</v>
      </c>
      <c r="B18" s="128">
        <v>11</v>
      </c>
      <c r="C18" s="129">
        <v>1</v>
      </c>
      <c r="D18" s="130">
        <v>2</v>
      </c>
      <c r="E18" s="131">
        <v>20300</v>
      </c>
      <c r="F18" s="132" t="s">
        <v>114</v>
      </c>
      <c r="G18" s="166">
        <v>4600</v>
      </c>
      <c r="H18" s="167">
        <v>4546.7316300000002</v>
      </c>
      <c r="I18" s="238">
        <f t="shared" si="0"/>
        <v>98.841991956521738</v>
      </c>
      <c r="J18" s="112"/>
      <c r="K18" s="106" t="s">
        <v>0</v>
      </c>
    </row>
    <row r="19" spans="1:11">
      <c r="A19" s="146" t="s">
        <v>115</v>
      </c>
      <c r="B19" s="123">
        <v>11</v>
      </c>
      <c r="C19" s="124">
        <v>1</v>
      </c>
      <c r="D19" s="125">
        <v>2</v>
      </c>
      <c r="E19" s="126">
        <v>20400</v>
      </c>
      <c r="F19" s="127">
        <v>0</v>
      </c>
      <c r="G19" s="164">
        <v>2896</v>
      </c>
      <c r="H19" s="165">
        <v>2860.7021299999997</v>
      </c>
      <c r="I19" s="233">
        <f t="shared" si="0"/>
        <v>98.781150897790056</v>
      </c>
      <c r="J19" s="112"/>
      <c r="K19" s="106" t="s">
        <v>0</v>
      </c>
    </row>
    <row r="20" spans="1:11">
      <c r="A20" s="147" t="s">
        <v>113</v>
      </c>
      <c r="B20" s="128">
        <v>11</v>
      </c>
      <c r="C20" s="129">
        <v>1</v>
      </c>
      <c r="D20" s="130">
        <v>2</v>
      </c>
      <c r="E20" s="131">
        <v>20400</v>
      </c>
      <c r="F20" s="132" t="s">
        <v>114</v>
      </c>
      <c r="G20" s="166">
        <v>2896</v>
      </c>
      <c r="H20" s="167">
        <v>2860.7021299999997</v>
      </c>
      <c r="I20" s="238">
        <f t="shared" si="0"/>
        <v>98.781150897790056</v>
      </c>
      <c r="J20" s="112"/>
      <c r="K20" s="106" t="s">
        <v>0</v>
      </c>
    </row>
    <row r="21" spans="1:11" ht="48">
      <c r="A21" s="144" t="s">
        <v>54</v>
      </c>
      <c r="B21" s="113">
        <v>11</v>
      </c>
      <c r="C21" s="114">
        <v>1</v>
      </c>
      <c r="D21" s="115">
        <v>3</v>
      </c>
      <c r="E21" s="116">
        <v>0</v>
      </c>
      <c r="F21" s="117">
        <v>0</v>
      </c>
      <c r="G21" s="160">
        <v>13222</v>
      </c>
      <c r="H21" s="161">
        <v>12796.68039</v>
      </c>
      <c r="I21" s="232">
        <f t="shared" si="0"/>
        <v>96.783243004084099</v>
      </c>
      <c r="J21" s="112"/>
      <c r="K21" s="106" t="s">
        <v>0</v>
      </c>
    </row>
    <row r="22" spans="1:11" ht="48">
      <c r="A22" s="145" t="s">
        <v>111</v>
      </c>
      <c r="B22" s="118">
        <v>11</v>
      </c>
      <c r="C22" s="119">
        <v>1</v>
      </c>
      <c r="D22" s="120">
        <v>3</v>
      </c>
      <c r="E22" s="121">
        <v>20000</v>
      </c>
      <c r="F22" s="122">
        <v>0</v>
      </c>
      <c r="G22" s="162">
        <v>13222</v>
      </c>
      <c r="H22" s="163">
        <v>12796.68039</v>
      </c>
      <c r="I22" s="238">
        <f t="shared" si="0"/>
        <v>96.783243004084099</v>
      </c>
      <c r="J22" s="112"/>
      <c r="K22" s="106" t="s">
        <v>0</v>
      </c>
    </row>
    <row r="23" spans="1:11">
      <c r="A23" s="146" t="s">
        <v>115</v>
      </c>
      <c r="B23" s="123">
        <v>11</v>
      </c>
      <c r="C23" s="124">
        <v>1</v>
      </c>
      <c r="D23" s="125">
        <v>3</v>
      </c>
      <c r="E23" s="126">
        <v>20400</v>
      </c>
      <c r="F23" s="127">
        <v>0</v>
      </c>
      <c r="G23" s="164">
        <v>13222</v>
      </c>
      <c r="H23" s="165">
        <v>12796.68039</v>
      </c>
      <c r="I23" s="233">
        <f t="shared" si="0"/>
        <v>96.783243004084099</v>
      </c>
      <c r="J23" s="112"/>
      <c r="K23" s="106" t="s">
        <v>0</v>
      </c>
    </row>
    <row r="24" spans="1:11">
      <c r="A24" s="147" t="s">
        <v>113</v>
      </c>
      <c r="B24" s="128">
        <v>11</v>
      </c>
      <c r="C24" s="129">
        <v>1</v>
      </c>
      <c r="D24" s="130">
        <v>3</v>
      </c>
      <c r="E24" s="131">
        <v>20400</v>
      </c>
      <c r="F24" s="132" t="s">
        <v>114</v>
      </c>
      <c r="G24" s="166">
        <v>11171</v>
      </c>
      <c r="H24" s="167">
        <v>11028.411319999999</v>
      </c>
      <c r="I24" s="238">
        <f t="shared" ref="I24:I31" si="1">H24*100/G24</f>
        <v>98.723581774236862</v>
      </c>
      <c r="J24" s="112"/>
      <c r="K24" s="106" t="s">
        <v>0</v>
      </c>
    </row>
    <row r="25" spans="1:11" ht="22.5">
      <c r="A25" s="147" t="s">
        <v>116</v>
      </c>
      <c r="B25" s="128">
        <v>11</v>
      </c>
      <c r="C25" s="129">
        <v>1</v>
      </c>
      <c r="D25" s="130">
        <v>3</v>
      </c>
      <c r="E25" s="131">
        <v>20400</v>
      </c>
      <c r="F25" s="132" t="s">
        <v>117</v>
      </c>
      <c r="G25" s="166">
        <v>128</v>
      </c>
      <c r="H25" s="167">
        <v>120.67725999999999</v>
      </c>
      <c r="I25" s="238">
        <f t="shared" si="1"/>
        <v>94.27910937499999</v>
      </c>
      <c r="J25" s="112"/>
      <c r="K25" s="106" t="s">
        <v>0</v>
      </c>
    </row>
    <row r="26" spans="1:11" ht="22.5">
      <c r="A26" s="147" t="s">
        <v>118</v>
      </c>
      <c r="B26" s="128">
        <v>11</v>
      </c>
      <c r="C26" s="129">
        <v>1</v>
      </c>
      <c r="D26" s="130">
        <v>3</v>
      </c>
      <c r="E26" s="131">
        <v>20400</v>
      </c>
      <c r="F26" s="132" t="s">
        <v>119</v>
      </c>
      <c r="G26" s="166">
        <v>720</v>
      </c>
      <c r="H26" s="167">
        <v>706.08634999999992</v>
      </c>
      <c r="I26" s="238">
        <f t="shared" si="1"/>
        <v>98.067548611111107</v>
      </c>
      <c r="J26" s="112"/>
      <c r="K26" s="106" t="s">
        <v>0</v>
      </c>
    </row>
    <row r="27" spans="1:11" ht="22.5">
      <c r="A27" s="147" t="s">
        <v>120</v>
      </c>
      <c r="B27" s="128">
        <v>11</v>
      </c>
      <c r="C27" s="129">
        <v>1</v>
      </c>
      <c r="D27" s="130">
        <v>3</v>
      </c>
      <c r="E27" s="131">
        <v>20400</v>
      </c>
      <c r="F27" s="132" t="s">
        <v>121</v>
      </c>
      <c r="G27" s="166">
        <v>1199</v>
      </c>
      <c r="H27" s="167">
        <v>938.06515000000002</v>
      </c>
      <c r="I27" s="238">
        <f t="shared" si="1"/>
        <v>78.237293577981646</v>
      </c>
      <c r="J27" s="112"/>
      <c r="K27" s="106" t="s">
        <v>0</v>
      </c>
    </row>
    <row r="28" spans="1:11">
      <c r="A28" s="147" t="s">
        <v>122</v>
      </c>
      <c r="B28" s="128">
        <v>11</v>
      </c>
      <c r="C28" s="129">
        <v>1</v>
      </c>
      <c r="D28" s="130">
        <v>3</v>
      </c>
      <c r="E28" s="131">
        <v>20400</v>
      </c>
      <c r="F28" s="132" t="s">
        <v>123</v>
      </c>
      <c r="G28" s="166">
        <v>4</v>
      </c>
      <c r="H28" s="167">
        <v>3.4403099999999998</v>
      </c>
      <c r="I28" s="238">
        <f t="shared" si="1"/>
        <v>86.007749999999987</v>
      </c>
      <c r="J28" s="112"/>
      <c r="K28" s="106" t="s">
        <v>0</v>
      </c>
    </row>
    <row r="29" spans="1:11" ht="36">
      <c r="A29" s="144" t="s">
        <v>51</v>
      </c>
      <c r="B29" s="113">
        <v>11</v>
      </c>
      <c r="C29" s="114">
        <v>1</v>
      </c>
      <c r="D29" s="115">
        <v>6</v>
      </c>
      <c r="E29" s="116">
        <v>0</v>
      </c>
      <c r="F29" s="117">
        <v>0</v>
      </c>
      <c r="G29" s="160">
        <v>15963</v>
      </c>
      <c r="H29" s="161">
        <v>15520.124679999997</v>
      </c>
      <c r="I29" s="232">
        <f t="shared" si="1"/>
        <v>97.225613481175202</v>
      </c>
      <c r="J29" s="112"/>
      <c r="K29" s="106" t="s">
        <v>0</v>
      </c>
    </row>
    <row r="30" spans="1:11" ht="48">
      <c r="A30" s="145" t="s">
        <v>111</v>
      </c>
      <c r="B30" s="118">
        <v>11</v>
      </c>
      <c r="C30" s="119">
        <v>1</v>
      </c>
      <c r="D30" s="120">
        <v>6</v>
      </c>
      <c r="E30" s="121">
        <v>20000</v>
      </c>
      <c r="F30" s="122">
        <v>0</v>
      </c>
      <c r="G30" s="162">
        <v>15963</v>
      </c>
      <c r="H30" s="163">
        <v>15520.124679999997</v>
      </c>
      <c r="I30" s="238">
        <f t="shared" si="1"/>
        <v>97.225613481175202</v>
      </c>
      <c r="J30" s="112"/>
      <c r="K30" s="106" t="s">
        <v>0</v>
      </c>
    </row>
    <row r="31" spans="1:11">
      <c r="A31" s="146" t="s">
        <v>115</v>
      </c>
      <c r="B31" s="123">
        <v>11</v>
      </c>
      <c r="C31" s="124">
        <v>1</v>
      </c>
      <c r="D31" s="125">
        <v>6</v>
      </c>
      <c r="E31" s="126">
        <v>20400</v>
      </c>
      <c r="F31" s="127">
        <v>0</v>
      </c>
      <c r="G31" s="164">
        <v>13970</v>
      </c>
      <c r="H31" s="165">
        <v>13558.424879999999</v>
      </c>
      <c r="I31" s="232">
        <f t="shared" si="1"/>
        <v>97.053864566929121</v>
      </c>
      <c r="J31" s="112"/>
      <c r="K31" s="106" t="s">
        <v>0</v>
      </c>
    </row>
    <row r="32" spans="1:11">
      <c r="A32" s="147" t="s">
        <v>113</v>
      </c>
      <c r="B32" s="128">
        <v>11</v>
      </c>
      <c r="C32" s="129">
        <v>1</v>
      </c>
      <c r="D32" s="130">
        <v>6</v>
      </c>
      <c r="E32" s="131">
        <v>20400</v>
      </c>
      <c r="F32" s="132" t="s">
        <v>114</v>
      </c>
      <c r="G32" s="166">
        <v>12797</v>
      </c>
      <c r="H32" s="167">
        <v>12547.428629999999</v>
      </c>
      <c r="I32" s="238">
        <f t="shared" ref="I32:I95" si="2">H32*100/G32</f>
        <v>98.049766585918562</v>
      </c>
      <c r="J32" s="112"/>
      <c r="K32" s="106" t="s">
        <v>0</v>
      </c>
    </row>
    <row r="33" spans="1:11" ht="22.5">
      <c r="A33" s="147" t="s">
        <v>116</v>
      </c>
      <c r="B33" s="128">
        <v>11</v>
      </c>
      <c r="C33" s="129">
        <v>1</v>
      </c>
      <c r="D33" s="130">
        <v>6</v>
      </c>
      <c r="E33" s="131">
        <v>20400</v>
      </c>
      <c r="F33" s="132" t="s">
        <v>117</v>
      </c>
      <c r="G33" s="166">
        <v>221</v>
      </c>
      <c r="H33" s="167">
        <v>219.96861999999999</v>
      </c>
      <c r="I33" s="238">
        <f t="shared" si="2"/>
        <v>99.533312217194563</v>
      </c>
      <c r="J33" s="112"/>
      <c r="K33" s="106" t="s">
        <v>0</v>
      </c>
    </row>
    <row r="34" spans="1:11" ht="22.5">
      <c r="A34" s="147" t="s">
        <v>118</v>
      </c>
      <c r="B34" s="128">
        <v>11</v>
      </c>
      <c r="C34" s="129">
        <v>1</v>
      </c>
      <c r="D34" s="130">
        <v>6</v>
      </c>
      <c r="E34" s="131">
        <v>20400</v>
      </c>
      <c r="F34" s="132" t="s">
        <v>119</v>
      </c>
      <c r="G34" s="166">
        <v>171</v>
      </c>
      <c r="H34" s="167">
        <v>155.10526000000002</v>
      </c>
      <c r="I34" s="238">
        <f t="shared" si="2"/>
        <v>90.704830409356731</v>
      </c>
      <c r="J34" s="112"/>
      <c r="K34" s="106" t="s">
        <v>0</v>
      </c>
    </row>
    <row r="35" spans="1:11" ht="22.5">
      <c r="A35" s="147" t="s">
        <v>120</v>
      </c>
      <c r="B35" s="128">
        <v>11</v>
      </c>
      <c r="C35" s="129">
        <v>1</v>
      </c>
      <c r="D35" s="130">
        <v>6</v>
      </c>
      <c r="E35" s="131">
        <v>20400</v>
      </c>
      <c r="F35" s="132" t="s">
        <v>121</v>
      </c>
      <c r="G35" s="166">
        <v>780</v>
      </c>
      <c r="H35" s="167">
        <v>634.92237000000011</v>
      </c>
      <c r="I35" s="238">
        <f t="shared" si="2"/>
        <v>81.400303846153861</v>
      </c>
      <c r="J35" s="112"/>
      <c r="K35" s="106" t="s">
        <v>0</v>
      </c>
    </row>
    <row r="36" spans="1:11">
      <c r="A36" s="147" t="s">
        <v>122</v>
      </c>
      <c r="B36" s="128">
        <v>11</v>
      </c>
      <c r="C36" s="129">
        <v>1</v>
      </c>
      <c r="D36" s="130">
        <v>6</v>
      </c>
      <c r="E36" s="131">
        <v>20400</v>
      </c>
      <c r="F36" s="132" t="s">
        <v>123</v>
      </c>
      <c r="G36" s="166">
        <v>1</v>
      </c>
      <c r="H36" s="167">
        <v>1</v>
      </c>
      <c r="I36" s="238">
        <f t="shared" si="2"/>
        <v>100</v>
      </c>
      <c r="J36" s="112"/>
      <c r="K36" s="106" t="s">
        <v>0</v>
      </c>
    </row>
    <row r="37" spans="1:11" ht="21.75">
      <c r="A37" s="146" t="s">
        <v>124</v>
      </c>
      <c r="B37" s="123">
        <v>11</v>
      </c>
      <c r="C37" s="124">
        <v>1</v>
      </c>
      <c r="D37" s="125">
        <v>6</v>
      </c>
      <c r="E37" s="126">
        <v>22500</v>
      </c>
      <c r="F37" s="127">
        <v>0</v>
      </c>
      <c r="G37" s="164">
        <v>1993</v>
      </c>
      <c r="H37" s="165">
        <v>1961.6997999999999</v>
      </c>
      <c r="I37" s="232">
        <f>H37*100/G37</f>
        <v>98.42949322629201</v>
      </c>
      <c r="J37" s="112"/>
      <c r="K37" s="106" t="s">
        <v>0</v>
      </c>
    </row>
    <row r="38" spans="1:11">
      <c r="A38" s="147" t="s">
        <v>113</v>
      </c>
      <c r="B38" s="128">
        <v>11</v>
      </c>
      <c r="C38" s="129">
        <v>1</v>
      </c>
      <c r="D38" s="130">
        <v>6</v>
      </c>
      <c r="E38" s="131">
        <v>22500</v>
      </c>
      <c r="F38" s="132" t="s">
        <v>114</v>
      </c>
      <c r="G38" s="166">
        <v>1993</v>
      </c>
      <c r="H38" s="167">
        <v>1961.6997999999999</v>
      </c>
      <c r="I38" s="238">
        <f t="shared" si="2"/>
        <v>98.42949322629201</v>
      </c>
      <c r="J38" s="112"/>
      <c r="K38" s="106" t="s">
        <v>0</v>
      </c>
    </row>
    <row r="39" spans="1:11">
      <c r="A39" s="144" t="s">
        <v>50</v>
      </c>
      <c r="B39" s="113">
        <v>11</v>
      </c>
      <c r="C39" s="114">
        <v>1</v>
      </c>
      <c r="D39" s="115">
        <v>13</v>
      </c>
      <c r="E39" s="116">
        <v>0</v>
      </c>
      <c r="F39" s="117">
        <v>0</v>
      </c>
      <c r="G39" s="160">
        <v>850</v>
      </c>
      <c r="H39" s="161">
        <v>830.87599999999998</v>
      </c>
      <c r="I39" s="232">
        <f>H39*100/G39</f>
        <v>97.750117647058815</v>
      </c>
      <c r="J39" s="112"/>
      <c r="K39" s="106" t="s">
        <v>0</v>
      </c>
    </row>
    <row r="40" spans="1:11" ht="24">
      <c r="A40" s="145" t="s">
        <v>125</v>
      </c>
      <c r="B40" s="118">
        <v>11</v>
      </c>
      <c r="C40" s="119">
        <v>1</v>
      </c>
      <c r="D40" s="120">
        <v>13</v>
      </c>
      <c r="E40" s="121">
        <v>920000</v>
      </c>
      <c r="F40" s="122">
        <v>0</v>
      </c>
      <c r="G40" s="162">
        <v>850</v>
      </c>
      <c r="H40" s="163">
        <v>830.87599999999998</v>
      </c>
      <c r="I40" s="238">
        <f t="shared" si="2"/>
        <v>97.750117647058815</v>
      </c>
      <c r="J40" s="112"/>
      <c r="K40" s="106" t="s">
        <v>0</v>
      </c>
    </row>
    <row r="41" spans="1:11">
      <c r="A41" s="146" t="s">
        <v>126</v>
      </c>
      <c r="B41" s="123">
        <v>11</v>
      </c>
      <c r="C41" s="124">
        <v>1</v>
      </c>
      <c r="D41" s="125">
        <v>13</v>
      </c>
      <c r="E41" s="126">
        <v>920300</v>
      </c>
      <c r="F41" s="127">
        <v>0</v>
      </c>
      <c r="G41" s="164">
        <v>850</v>
      </c>
      <c r="H41" s="165">
        <v>830.87599999999998</v>
      </c>
      <c r="I41" s="232">
        <f>H41*100/G41</f>
        <v>97.750117647058815</v>
      </c>
      <c r="J41" s="112"/>
      <c r="K41" s="106" t="s">
        <v>0</v>
      </c>
    </row>
    <row r="42" spans="1:11" ht="22.5">
      <c r="A42" s="147" t="s">
        <v>120</v>
      </c>
      <c r="B42" s="128">
        <v>11</v>
      </c>
      <c r="C42" s="129">
        <v>1</v>
      </c>
      <c r="D42" s="130">
        <v>13</v>
      </c>
      <c r="E42" s="131">
        <v>920300</v>
      </c>
      <c r="F42" s="132" t="s">
        <v>121</v>
      </c>
      <c r="G42" s="166">
        <v>850</v>
      </c>
      <c r="H42" s="167">
        <v>830.87599999999998</v>
      </c>
      <c r="I42" s="238">
        <f t="shared" si="2"/>
        <v>97.750117647058815</v>
      </c>
      <c r="J42" s="112"/>
      <c r="K42" s="106" t="s">
        <v>0</v>
      </c>
    </row>
    <row r="43" spans="1:11">
      <c r="A43" s="148" t="s">
        <v>127</v>
      </c>
      <c r="B43" s="133">
        <v>40</v>
      </c>
      <c r="C43" s="134">
        <v>0</v>
      </c>
      <c r="D43" s="135">
        <v>0</v>
      </c>
      <c r="E43" s="136">
        <v>0</v>
      </c>
      <c r="F43" s="137">
        <v>0</v>
      </c>
      <c r="G43" s="168">
        <v>1184380.3584400001</v>
      </c>
      <c r="H43" s="169">
        <v>1134982.9979600005</v>
      </c>
      <c r="I43" s="235">
        <f>H43*100/G43</f>
        <v>95.8292654781051</v>
      </c>
      <c r="J43" s="112"/>
      <c r="K43" s="106" t="s">
        <v>0</v>
      </c>
    </row>
    <row r="44" spans="1:11">
      <c r="A44" s="143" t="s">
        <v>56</v>
      </c>
      <c r="B44" s="107">
        <v>40</v>
      </c>
      <c r="C44" s="108">
        <v>1</v>
      </c>
      <c r="D44" s="109">
        <v>0</v>
      </c>
      <c r="E44" s="110">
        <v>0</v>
      </c>
      <c r="F44" s="111">
        <v>0</v>
      </c>
      <c r="G44" s="158">
        <v>243872.75</v>
      </c>
      <c r="H44" s="159">
        <v>235141.42298000012</v>
      </c>
      <c r="I44" s="240">
        <f t="shared" si="2"/>
        <v>96.419720112230706</v>
      </c>
      <c r="J44" s="112"/>
      <c r="K44" s="106" t="s">
        <v>0</v>
      </c>
    </row>
    <row r="45" spans="1:11" ht="48">
      <c r="A45" s="144" t="s">
        <v>53</v>
      </c>
      <c r="B45" s="113">
        <v>40</v>
      </c>
      <c r="C45" s="114">
        <v>1</v>
      </c>
      <c r="D45" s="115">
        <v>4</v>
      </c>
      <c r="E45" s="116">
        <v>0</v>
      </c>
      <c r="F45" s="117">
        <v>0</v>
      </c>
      <c r="G45" s="160">
        <v>126433</v>
      </c>
      <c r="H45" s="161">
        <v>123186.87005</v>
      </c>
      <c r="I45" s="232">
        <f>H45*100/G45</f>
        <v>97.432529521564774</v>
      </c>
      <c r="J45" s="112"/>
      <c r="K45" s="106" t="s">
        <v>0</v>
      </c>
    </row>
    <row r="46" spans="1:11" ht="48">
      <c r="A46" s="145" t="s">
        <v>111</v>
      </c>
      <c r="B46" s="118">
        <v>40</v>
      </c>
      <c r="C46" s="119">
        <v>1</v>
      </c>
      <c r="D46" s="120">
        <v>4</v>
      </c>
      <c r="E46" s="121">
        <v>20000</v>
      </c>
      <c r="F46" s="122">
        <v>0</v>
      </c>
      <c r="G46" s="162">
        <v>126433</v>
      </c>
      <c r="H46" s="163">
        <v>123186.87005</v>
      </c>
      <c r="I46" s="238">
        <f t="shared" si="2"/>
        <v>97.432529521564774</v>
      </c>
      <c r="J46" s="112"/>
      <c r="K46" s="106" t="s">
        <v>0</v>
      </c>
    </row>
    <row r="47" spans="1:11">
      <c r="A47" s="146" t="s">
        <v>115</v>
      </c>
      <c r="B47" s="123">
        <v>40</v>
      </c>
      <c r="C47" s="124">
        <v>1</v>
      </c>
      <c r="D47" s="125">
        <v>4</v>
      </c>
      <c r="E47" s="126">
        <v>20400</v>
      </c>
      <c r="F47" s="127">
        <v>0</v>
      </c>
      <c r="G47" s="164">
        <v>121995</v>
      </c>
      <c r="H47" s="165">
        <v>118862.42013</v>
      </c>
      <c r="I47" s="233">
        <f>H47*100/G47</f>
        <v>97.432206344522314</v>
      </c>
      <c r="J47" s="112"/>
      <c r="K47" s="106" t="s">
        <v>0</v>
      </c>
    </row>
    <row r="48" spans="1:11">
      <c r="A48" s="147" t="s">
        <v>113</v>
      </c>
      <c r="B48" s="128">
        <v>40</v>
      </c>
      <c r="C48" s="129">
        <v>1</v>
      </c>
      <c r="D48" s="130">
        <v>4</v>
      </c>
      <c r="E48" s="131">
        <v>20400</v>
      </c>
      <c r="F48" s="132" t="s">
        <v>114</v>
      </c>
      <c r="G48" s="166">
        <v>109022</v>
      </c>
      <c r="H48" s="167">
        <v>107160.88081999999</v>
      </c>
      <c r="I48" s="238">
        <f t="shared" si="2"/>
        <v>98.292895764157677</v>
      </c>
      <c r="J48" s="112"/>
      <c r="K48" s="106" t="s">
        <v>0</v>
      </c>
    </row>
    <row r="49" spans="1:11" ht="22.5">
      <c r="A49" s="147" t="s">
        <v>116</v>
      </c>
      <c r="B49" s="128">
        <v>40</v>
      </c>
      <c r="C49" s="129">
        <v>1</v>
      </c>
      <c r="D49" s="130">
        <v>4</v>
      </c>
      <c r="E49" s="131">
        <v>20400</v>
      </c>
      <c r="F49" s="132" t="s">
        <v>117</v>
      </c>
      <c r="G49" s="166">
        <v>2068</v>
      </c>
      <c r="H49" s="167">
        <v>1911.95867</v>
      </c>
      <c r="I49" s="238">
        <f t="shared" si="2"/>
        <v>92.454481141199224</v>
      </c>
      <c r="J49" s="112"/>
      <c r="K49" s="106" t="s">
        <v>0</v>
      </c>
    </row>
    <row r="50" spans="1:11" ht="22.5">
      <c r="A50" s="147" t="s">
        <v>118</v>
      </c>
      <c r="B50" s="128">
        <v>40</v>
      </c>
      <c r="C50" s="129">
        <v>1</v>
      </c>
      <c r="D50" s="130">
        <v>4</v>
      </c>
      <c r="E50" s="131">
        <v>20400</v>
      </c>
      <c r="F50" s="132" t="s">
        <v>119</v>
      </c>
      <c r="G50" s="166">
        <v>3242</v>
      </c>
      <c r="H50" s="167">
        <v>2990.0884700000001</v>
      </c>
      <c r="I50" s="238">
        <f t="shared" si="2"/>
        <v>92.229749228871071</v>
      </c>
      <c r="J50" s="112"/>
      <c r="K50" s="106" t="s">
        <v>0</v>
      </c>
    </row>
    <row r="51" spans="1:11" ht="22.5">
      <c r="A51" s="147" t="s">
        <v>120</v>
      </c>
      <c r="B51" s="128">
        <v>40</v>
      </c>
      <c r="C51" s="129">
        <v>1</v>
      </c>
      <c r="D51" s="130">
        <v>4</v>
      </c>
      <c r="E51" s="131">
        <v>20400</v>
      </c>
      <c r="F51" s="132" t="s">
        <v>121</v>
      </c>
      <c r="G51" s="166">
        <v>7632</v>
      </c>
      <c r="H51" s="167">
        <v>6777.1379300000008</v>
      </c>
      <c r="I51" s="238">
        <f t="shared" si="2"/>
        <v>88.79897707023062</v>
      </c>
      <c r="J51" s="112"/>
      <c r="K51" s="106" t="s">
        <v>0</v>
      </c>
    </row>
    <row r="52" spans="1:11">
      <c r="A52" s="147" t="s">
        <v>122</v>
      </c>
      <c r="B52" s="128">
        <v>40</v>
      </c>
      <c r="C52" s="129">
        <v>1</v>
      </c>
      <c r="D52" s="130">
        <v>4</v>
      </c>
      <c r="E52" s="131">
        <v>20400</v>
      </c>
      <c r="F52" s="132" t="s">
        <v>123</v>
      </c>
      <c r="G52" s="166">
        <v>31</v>
      </c>
      <c r="H52" s="167">
        <v>22.354240000000001</v>
      </c>
      <c r="I52" s="238">
        <f t="shared" si="2"/>
        <v>72.110451612903219</v>
      </c>
      <c r="J52" s="112"/>
      <c r="K52" s="106" t="s">
        <v>0</v>
      </c>
    </row>
    <row r="53" spans="1:11" ht="32.25">
      <c r="A53" s="146" t="s">
        <v>128</v>
      </c>
      <c r="B53" s="123">
        <v>40</v>
      </c>
      <c r="C53" s="124">
        <v>1</v>
      </c>
      <c r="D53" s="125">
        <v>4</v>
      </c>
      <c r="E53" s="126">
        <v>20800</v>
      </c>
      <c r="F53" s="127">
        <v>0</v>
      </c>
      <c r="G53" s="164">
        <v>4438</v>
      </c>
      <c r="H53" s="165">
        <v>4324.44992</v>
      </c>
      <c r="I53" s="233">
        <f>H53*100/G53</f>
        <v>97.441413249211365</v>
      </c>
      <c r="J53" s="112"/>
      <c r="K53" s="106" t="s">
        <v>0</v>
      </c>
    </row>
    <row r="54" spans="1:11">
      <c r="A54" s="147" t="s">
        <v>113</v>
      </c>
      <c r="B54" s="128">
        <v>40</v>
      </c>
      <c r="C54" s="129">
        <v>1</v>
      </c>
      <c r="D54" s="130">
        <v>4</v>
      </c>
      <c r="E54" s="131">
        <v>20800</v>
      </c>
      <c r="F54" s="132" t="s">
        <v>114</v>
      </c>
      <c r="G54" s="166">
        <v>4438</v>
      </c>
      <c r="H54" s="167">
        <v>4324.44992</v>
      </c>
      <c r="I54" s="238">
        <f t="shared" si="2"/>
        <v>97.441413249211365</v>
      </c>
      <c r="J54" s="112"/>
      <c r="K54" s="106" t="s">
        <v>0</v>
      </c>
    </row>
    <row r="55" spans="1:11">
      <c r="A55" s="144" t="s">
        <v>52</v>
      </c>
      <c r="B55" s="113">
        <v>40</v>
      </c>
      <c r="C55" s="114">
        <v>1</v>
      </c>
      <c r="D55" s="115">
        <v>5</v>
      </c>
      <c r="E55" s="116">
        <v>0</v>
      </c>
      <c r="F55" s="117">
        <v>0</v>
      </c>
      <c r="G55" s="160">
        <v>6.5</v>
      </c>
      <c r="H55" s="161">
        <v>6.4625000000000004</v>
      </c>
      <c r="I55" s="232">
        <f>H55*100/G55</f>
        <v>99.42307692307692</v>
      </c>
      <c r="J55" s="112"/>
      <c r="K55" s="106" t="s">
        <v>0</v>
      </c>
    </row>
    <row r="56" spans="1:11" ht="24">
      <c r="A56" s="145" t="s">
        <v>129</v>
      </c>
      <c r="B56" s="118">
        <v>40</v>
      </c>
      <c r="C56" s="119">
        <v>1</v>
      </c>
      <c r="D56" s="120">
        <v>5</v>
      </c>
      <c r="E56" s="121">
        <v>10000</v>
      </c>
      <c r="F56" s="122">
        <v>0</v>
      </c>
      <c r="G56" s="162">
        <v>6.5</v>
      </c>
      <c r="H56" s="163">
        <v>6.4625000000000004</v>
      </c>
      <c r="I56" s="237">
        <f t="shared" si="2"/>
        <v>99.42307692307692</v>
      </c>
      <c r="J56" s="112"/>
      <c r="K56" s="106" t="s">
        <v>0</v>
      </c>
    </row>
    <row r="57" spans="1:11" ht="32.25">
      <c r="A57" s="146" t="s">
        <v>130</v>
      </c>
      <c r="B57" s="123">
        <v>40</v>
      </c>
      <c r="C57" s="124">
        <v>1</v>
      </c>
      <c r="D57" s="125">
        <v>5</v>
      </c>
      <c r="E57" s="126">
        <v>14000</v>
      </c>
      <c r="F57" s="127">
        <v>0</v>
      </c>
      <c r="G57" s="164">
        <v>6.5</v>
      </c>
      <c r="H57" s="165">
        <v>6.4625000000000004</v>
      </c>
      <c r="I57" s="233">
        <f>H57*100/G57</f>
        <v>99.42307692307692</v>
      </c>
      <c r="J57" s="112"/>
      <c r="K57" s="106" t="s">
        <v>0</v>
      </c>
    </row>
    <row r="58" spans="1:11" ht="22.5">
      <c r="A58" s="147" t="s">
        <v>120</v>
      </c>
      <c r="B58" s="128">
        <v>40</v>
      </c>
      <c r="C58" s="129">
        <v>1</v>
      </c>
      <c r="D58" s="130">
        <v>5</v>
      </c>
      <c r="E58" s="131">
        <v>14000</v>
      </c>
      <c r="F58" s="132" t="s">
        <v>121</v>
      </c>
      <c r="G58" s="166">
        <v>6.5</v>
      </c>
      <c r="H58" s="167">
        <v>6.4625000000000004</v>
      </c>
      <c r="I58" s="238">
        <f t="shared" si="2"/>
        <v>99.42307692307692</v>
      </c>
      <c r="J58" s="112"/>
      <c r="K58" s="106" t="s">
        <v>0</v>
      </c>
    </row>
    <row r="59" spans="1:11" ht="36">
      <c r="A59" s="144" t="s">
        <v>51</v>
      </c>
      <c r="B59" s="113">
        <v>40</v>
      </c>
      <c r="C59" s="114">
        <v>1</v>
      </c>
      <c r="D59" s="115">
        <v>6</v>
      </c>
      <c r="E59" s="116">
        <v>0</v>
      </c>
      <c r="F59" s="117">
        <v>0</v>
      </c>
      <c r="G59" s="160">
        <v>25695</v>
      </c>
      <c r="H59" s="161">
        <v>24641.524700000005</v>
      </c>
      <c r="I59" s="232">
        <f>H59*100/G59</f>
        <v>95.900076668612598</v>
      </c>
      <c r="J59" s="112"/>
      <c r="K59" s="106" t="s">
        <v>0</v>
      </c>
    </row>
    <row r="60" spans="1:11" ht="48">
      <c r="A60" s="145" t="s">
        <v>111</v>
      </c>
      <c r="B60" s="118">
        <v>40</v>
      </c>
      <c r="C60" s="119">
        <v>1</v>
      </c>
      <c r="D60" s="120">
        <v>6</v>
      </c>
      <c r="E60" s="121">
        <v>20000</v>
      </c>
      <c r="F60" s="122">
        <v>0</v>
      </c>
      <c r="G60" s="162">
        <v>25695</v>
      </c>
      <c r="H60" s="163">
        <v>24641.524700000005</v>
      </c>
      <c r="I60" s="237">
        <f t="shared" si="2"/>
        <v>95.900076668612598</v>
      </c>
      <c r="J60" s="112"/>
      <c r="K60" s="106" t="s">
        <v>0</v>
      </c>
    </row>
    <row r="61" spans="1:11">
      <c r="A61" s="146" t="s">
        <v>115</v>
      </c>
      <c r="B61" s="123">
        <v>40</v>
      </c>
      <c r="C61" s="124">
        <v>1</v>
      </c>
      <c r="D61" s="125">
        <v>6</v>
      </c>
      <c r="E61" s="126">
        <v>20400</v>
      </c>
      <c r="F61" s="127">
        <v>0</v>
      </c>
      <c r="G61" s="164">
        <v>25695</v>
      </c>
      <c r="H61" s="165">
        <v>24641.524700000005</v>
      </c>
      <c r="I61" s="233">
        <f>H61*100/G61</f>
        <v>95.900076668612598</v>
      </c>
      <c r="J61" s="112"/>
      <c r="K61" s="106" t="s">
        <v>0</v>
      </c>
    </row>
    <row r="62" spans="1:11">
      <c r="A62" s="147" t="s">
        <v>113</v>
      </c>
      <c r="B62" s="128">
        <v>40</v>
      </c>
      <c r="C62" s="129">
        <v>1</v>
      </c>
      <c r="D62" s="130">
        <v>6</v>
      </c>
      <c r="E62" s="131">
        <v>20400</v>
      </c>
      <c r="F62" s="132" t="s">
        <v>114</v>
      </c>
      <c r="G62" s="166">
        <v>23548.5</v>
      </c>
      <c r="H62" s="167">
        <v>22713.781950000004</v>
      </c>
      <c r="I62" s="238">
        <f t="shared" si="2"/>
        <v>96.455323905981288</v>
      </c>
      <c r="J62" s="112"/>
      <c r="K62" s="106" t="s">
        <v>0</v>
      </c>
    </row>
    <row r="63" spans="1:11" ht="22.5">
      <c r="A63" s="147" t="s">
        <v>116</v>
      </c>
      <c r="B63" s="128">
        <v>40</v>
      </c>
      <c r="C63" s="129">
        <v>1</v>
      </c>
      <c r="D63" s="130">
        <v>6</v>
      </c>
      <c r="E63" s="131">
        <v>20400</v>
      </c>
      <c r="F63" s="132" t="s">
        <v>117</v>
      </c>
      <c r="G63" s="166">
        <v>225.5</v>
      </c>
      <c r="H63" s="167">
        <v>224.42233999999999</v>
      </c>
      <c r="I63" s="238">
        <f t="shared" si="2"/>
        <v>99.522101995565407</v>
      </c>
      <c r="J63" s="112"/>
      <c r="K63" s="106" t="s">
        <v>0</v>
      </c>
    </row>
    <row r="64" spans="1:11" ht="22.5">
      <c r="A64" s="147" t="s">
        <v>118</v>
      </c>
      <c r="B64" s="128">
        <v>40</v>
      </c>
      <c r="C64" s="129">
        <v>1</v>
      </c>
      <c r="D64" s="130">
        <v>6</v>
      </c>
      <c r="E64" s="131">
        <v>20400</v>
      </c>
      <c r="F64" s="132" t="s">
        <v>119</v>
      </c>
      <c r="G64" s="166">
        <v>1283.9000000000001</v>
      </c>
      <c r="H64" s="167">
        <v>1145.9408500000002</v>
      </c>
      <c r="I64" s="238">
        <f t="shared" si="2"/>
        <v>89.25468104992602</v>
      </c>
      <c r="J64" s="112"/>
      <c r="K64" s="106" t="s">
        <v>0</v>
      </c>
    </row>
    <row r="65" spans="1:12" ht="22.5">
      <c r="A65" s="147" t="s">
        <v>120</v>
      </c>
      <c r="B65" s="128">
        <v>40</v>
      </c>
      <c r="C65" s="129">
        <v>1</v>
      </c>
      <c r="D65" s="130">
        <v>6</v>
      </c>
      <c r="E65" s="131">
        <v>20400</v>
      </c>
      <c r="F65" s="132" t="s">
        <v>121</v>
      </c>
      <c r="G65" s="166">
        <v>636</v>
      </c>
      <c r="H65" s="167">
        <v>556.37917999999991</v>
      </c>
      <c r="I65" s="238">
        <f t="shared" si="2"/>
        <v>87.481003144654068</v>
      </c>
      <c r="J65" s="112"/>
      <c r="K65" s="106" t="s">
        <v>0</v>
      </c>
    </row>
    <row r="66" spans="1:12">
      <c r="A66" s="147" t="s">
        <v>122</v>
      </c>
      <c r="B66" s="128">
        <v>40</v>
      </c>
      <c r="C66" s="129">
        <v>1</v>
      </c>
      <c r="D66" s="130">
        <v>6</v>
      </c>
      <c r="E66" s="131">
        <v>20400</v>
      </c>
      <c r="F66" s="132" t="s">
        <v>123</v>
      </c>
      <c r="G66" s="166">
        <v>1.1000000000000001</v>
      </c>
      <c r="H66" s="167">
        <v>1.00038</v>
      </c>
      <c r="I66" s="238">
        <f t="shared" si="2"/>
        <v>90.943636363636372</v>
      </c>
      <c r="J66" s="112"/>
      <c r="K66" s="106" t="s">
        <v>0</v>
      </c>
    </row>
    <row r="67" spans="1:12">
      <c r="A67" s="144" t="s">
        <v>50</v>
      </c>
      <c r="B67" s="113">
        <v>40</v>
      </c>
      <c r="C67" s="114">
        <v>1</v>
      </c>
      <c r="D67" s="115">
        <v>13</v>
      </c>
      <c r="E67" s="116">
        <v>0</v>
      </c>
      <c r="F67" s="117">
        <v>0</v>
      </c>
      <c r="G67" s="160">
        <v>91738.25</v>
      </c>
      <c r="H67" s="161">
        <v>87306.565729999988</v>
      </c>
      <c r="I67" s="232">
        <f>H67*100/G67</f>
        <v>95.169207751401387</v>
      </c>
      <c r="J67" s="112"/>
      <c r="K67" s="106" t="s">
        <v>0</v>
      </c>
      <c r="L67" s="241"/>
    </row>
    <row r="68" spans="1:12" ht="48">
      <c r="A68" s="145" t="s">
        <v>111</v>
      </c>
      <c r="B68" s="118">
        <v>40</v>
      </c>
      <c r="C68" s="119">
        <v>1</v>
      </c>
      <c r="D68" s="120">
        <v>13</v>
      </c>
      <c r="E68" s="121">
        <v>20000</v>
      </c>
      <c r="F68" s="122">
        <v>0</v>
      </c>
      <c r="G68" s="162">
        <v>47692.7</v>
      </c>
      <c r="H68" s="163">
        <v>45006.931329999999</v>
      </c>
      <c r="I68" s="238">
        <f t="shared" si="2"/>
        <v>94.368595885743531</v>
      </c>
      <c r="J68" s="112"/>
      <c r="K68" s="106" t="s">
        <v>0</v>
      </c>
    </row>
    <row r="69" spans="1:12">
      <c r="A69" s="146" t="s">
        <v>115</v>
      </c>
      <c r="B69" s="123">
        <v>40</v>
      </c>
      <c r="C69" s="124">
        <v>1</v>
      </c>
      <c r="D69" s="125">
        <v>13</v>
      </c>
      <c r="E69" s="126">
        <v>20400</v>
      </c>
      <c r="F69" s="127">
        <v>0</v>
      </c>
      <c r="G69" s="164">
        <v>47692.7</v>
      </c>
      <c r="H69" s="165">
        <v>45006.931329999999</v>
      </c>
      <c r="I69" s="235">
        <f>H69*100/G69</f>
        <v>94.368595885743531</v>
      </c>
      <c r="J69" s="112"/>
      <c r="K69" s="106" t="s">
        <v>0</v>
      </c>
    </row>
    <row r="70" spans="1:12">
      <c r="A70" s="147" t="s">
        <v>113</v>
      </c>
      <c r="B70" s="128">
        <v>40</v>
      </c>
      <c r="C70" s="129">
        <v>1</v>
      </c>
      <c r="D70" s="130">
        <v>13</v>
      </c>
      <c r="E70" s="131">
        <v>20400</v>
      </c>
      <c r="F70" s="132" t="s">
        <v>114</v>
      </c>
      <c r="G70" s="166">
        <v>42066</v>
      </c>
      <c r="H70" s="167">
        <v>40008.432179999996</v>
      </c>
      <c r="I70" s="238">
        <f t="shared" si="2"/>
        <v>95.108715304521454</v>
      </c>
      <c r="J70" s="112"/>
      <c r="K70" s="106" t="s">
        <v>0</v>
      </c>
    </row>
    <row r="71" spans="1:12" ht="22.5">
      <c r="A71" s="147" t="s">
        <v>116</v>
      </c>
      <c r="B71" s="128">
        <v>40</v>
      </c>
      <c r="C71" s="129">
        <v>1</v>
      </c>
      <c r="D71" s="130">
        <v>13</v>
      </c>
      <c r="E71" s="131">
        <v>20400</v>
      </c>
      <c r="F71" s="132" t="s">
        <v>117</v>
      </c>
      <c r="G71" s="166">
        <v>668</v>
      </c>
      <c r="H71" s="167">
        <v>569.39167000000009</v>
      </c>
      <c r="I71" s="238">
        <f t="shared" si="2"/>
        <v>85.238273952095824</v>
      </c>
      <c r="J71" s="112"/>
      <c r="K71" s="106" t="s">
        <v>0</v>
      </c>
    </row>
    <row r="72" spans="1:12" ht="22.5">
      <c r="A72" s="147" t="s">
        <v>118</v>
      </c>
      <c r="B72" s="128">
        <v>40</v>
      </c>
      <c r="C72" s="129">
        <v>1</v>
      </c>
      <c r="D72" s="130">
        <v>13</v>
      </c>
      <c r="E72" s="131">
        <v>20400</v>
      </c>
      <c r="F72" s="132" t="s">
        <v>119</v>
      </c>
      <c r="G72" s="166">
        <v>1392</v>
      </c>
      <c r="H72" s="167">
        <v>1198.4168300000001</v>
      </c>
      <c r="I72" s="238">
        <f t="shared" si="2"/>
        <v>86.093163074712663</v>
      </c>
      <c r="J72" s="112"/>
      <c r="K72" s="106" t="s">
        <v>0</v>
      </c>
    </row>
    <row r="73" spans="1:12" ht="22.5">
      <c r="A73" s="147" t="s">
        <v>120</v>
      </c>
      <c r="B73" s="128">
        <v>40</v>
      </c>
      <c r="C73" s="129">
        <v>1</v>
      </c>
      <c r="D73" s="130">
        <v>13</v>
      </c>
      <c r="E73" s="131">
        <v>20400</v>
      </c>
      <c r="F73" s="132" t="s">
        <v>121</v>
      </c>
      <c r="G73" s="166">
        <v>3563.7</v>
      </c>
      <c r="H73" s="167">
        <v>3229.59557</v>
      </c>
      <c r="I73" s="238">
        <f t="shared" si="2"/>
        <v>90.624788001234663</v>
      </c>
      <c r="J73" s="112"/>
      <c r="K73" s="106" t="s">
        <v>0</v>
      </c>
    </row>
    <row r="74" spans="1:12">
      <c r="A74" s="147" t="s">
        <v>122</v>
      </c>
      <c r="B74" s="128">
        <v>40</v>
      </c>
      <c r="C74" s="129">
        <v>1</v>
      </c>
      <c r="D74" s="130">
        <v>13</v>
      </c>
      <c r="E74" s="131">
        <v>20400</v>
      </c>
      <c r="F74" s="132" t="s">
        <v>123</v>
      </c>
      <c r="G74" s="166">
        <v>3</v>
      </c>
      <c r="H74" s="167">
        <v>1.0950799999999998</v>
      </c>
      <c r="I74" s="238">
        <f t="shared" si="2"/>
        <v>36.502666666666663</v>
      </c>
      <c r="J74" s="112"/>
      <c r="K74" s="106" t="s">
        <v>0</v>
      </c>
    </row>
    <row r="75" spans="1:12" ht="36">
      <c r="A75" s="145" t="s">
        <v>131</v>
      </c>
      <c r="B75" s="118">
        <v>40</v>
      </c>
      <c r="C75" s="119">
        <v>1</v>
      </c>
      <c r="D75" s="120">
        <v>13</v>
      </c>
      <c r="E75" s="121">
        <v>900000</v>
      </c>
      <c r="F75" s="122">
        <v>0</v>
      </c>
      <c r="G75" s="162">
        <v>1184.56</v>
      </c>
      <c r="H75" s="163">
        <v>1184.5361499999999</v>
      </c>
      <c r="I75" s="238">
        <f t="shared" si="2"/>
        <v>99.997986594178428</v>
      </c>
      <c r="J75" s="112"/>
      <c r="K75" s="106" t="s">
        <v>0</v>
      </c>
    </row>
    <row r="76" spans="1:12" ht="32.25">
      <c r="A76" s="146" t="s">
        <v>132</v>
      </c>
      <c r="B76" s="123">
        <v>40</v>
      </c>
      <c r="C76" s="124">
        <v>1</v>
      </c>
      <c r="D76" s="125">
        <v>13</v>
      </c>
      <c r="E76" s="126">
        <v>900200</v>
      </c>
      <c r="F76" s="127">
        <v>0</v>
      </c>
      <c r="G76" s="164">
        <v>1184.56</v>
      </c>
      <c r="H76" s="165">
        <v>1184.5361499999999</v>
      </c>
      <c r="I76" s="233">
        <f>H76*100/G76</f>
        <v>99.997986594178428</v>
      </c>
      <c r="J76" s="112"/>
      <c r="K76" s="106" t="s">
        <v>0</v>
      </c>
    </row>
    <row r="77" spans="1:12" ht="22.5">
      <c r="A77" s="147" t="s">
        <v>120</v>
      </c>
      <c r="B77" s="128">
        <v>40</v>
      </c>
      <c r="C77" s="129">
        <v>1</v>
      </c>
      <c r="D77" s="130">
        <v>13</v>
      </c>
      <c r="E77" s="131">
        <v>900200</v>
      </c>
      <c r="F77" s="132" t="s">
        <v>121</v>
      </c>
      <c r="G77" s="166">
        <v>1184.56</v>
      </c>
      <c r="H77" s="167">
        <v>1184.5361499999999</v>
      </c>
      <c r="I77" s="238">
        <f t="shared" si="2"/>
        <v>99.997986594178428</v>
      </c>
      <c r="J77" s="112"/>
      <c r="K77" s="106" t="s">
        <v>0</v>
      </c>
    </row>
    <row r="78" spans="1:12" ht="24">
      <c r="A78" s="145" t="s">
        <v>125</v>
      </c>
      <c r="B78" s="118">
        <v>40</v>
      </c>
      <c r="C78" s="119">
        <v>1</v>
      </c>
      <c r="D78" s="120">
        <v>13</v>
      </c>
      <c r="E78" s="121">
        <v>920000</v>
      </c>
      <c r="F78" s="122">
        <v>0</v>
      </c>
      <c r="G78" s="162">
        <v>731</v>
      </c>
      <c r="H78" s="163">
        <v>666.29571999999996</v>
      </c>
      <c r="I78" s="238">
        <f t="shared" si="2"/>
        <v>91.148525307797541</v>
      </c>
      <c r="J78" s="112"/>
      <c r="K78" s="106" t="s">
        <v>0</v>
      </c>
    </row>
    <row r="79" spans="1:12">
      <c r="A79" s="146" t="s">
        <v>126</v>
      </c>
      <c r="B79" s="123">
        <v>40</v>
      </c>
      <c r="C79" s="124">
        <v>1</v>
      </c>
      <c r="D79" s="125">
        <v>13</v>
      </c>
      <c r="E79" s="126">
        <v>920300</v>
      </c>
      <c r="F79" s="127">
        <v>0</v>
      </c>
      <c r="G79" s="164">
        <v>731</v>
      </c>
      <c r="H79" s="165">
        <v>666.29571999999996</v>
      </c>
      <c r="I79" s="233">
        <f>H79*100/G79</f>
        <v>91.148525307797541</v>
      </c>
      <c r="J79" s="112"/>
      <c r="K79" s="106" t="s">
        <v>0</v>
      </c>
    </row>
    <row r="80" spans="1:12" ht="22.5">
      <c r="A80" s="147" t="s">
        <v>118</v>
      </c>
      <c r="B80" s="128">
        <v>40</v>
      </c>
      <c r="C80" s="129">
        <v>1</v>
      </c>
      <c r="D80" s="130">
        <v>13</v>
      </c>
      <c r="E80" s="131">
        <v>920300</v>
      </c>
      <c r="F80" s="132" t="s">
        <v>119</v>
      </c>
      <c r="G80" s="166">
        <v>3</v>
      </c>
      <c r="H80" s="167">
        <v>2.79</v>
      </c>
      <c r="I80" s="238">
        <f t="shared" si="2"/>
        <v>93</v>
      </c>
      <c r="J80" s="112"/>
      <c r="K80" s="106" t="s">
        <v>0</v>
      </c>
    </row>
    <row r="81" spans="1:11" ht="22.5">
      <c r="A81" s="147" t="s">
        <v>120</v>
      </c>
      <c r="B81" s="128">
        <v>40</v>
      </c>
      <c r="C81" s="129">
        <v>1</v>
      </c>
      <c r="D81" s="130">
        <v>13</v>
      </c>
      <c r="E81" s="131">
        <v>920300</v>
      </c>
      <c r="F81" s="132" t="s">
        <v>121</v>
      </c>
      <c r="G81" s="166">
        <v>490</v>
      </c>
      <c r="H81" s="167">
        <v>427.35212999999999</v>
      </c>
      <c r="I81" s="238">
        <f t="shared" si="2"/>
        <v>87.214720408163259</v>
      </c>
      <c r="J81" s="112"/>
      <c r="K81" s="106" t="s">
        <v>0</v>
      </c>
    </row>
    <row r="82" spans="1:11" ht="90">
      <c r="A82" s="147" t="s">
        <v>133</v>
      </c>
      <c r="B82" s="128">
        <v>40</v>
      </c>
      <c r="C82" s="129">
        <v>1</v>
      </c>
      <c r="D82" s="130">
        <v>13</v>
      </c>
      <c r="E82" s="131">
        <v>920300</v>
      </c>
      <c r="F82" s="132" t="s">
        <v>134</v>
      </c>
      <c r="G82" s="166">
        <v>1</v>
      </c>
      <c r="H82" s="167">
        <v>0.15359</v>
      </c>
      <c r="I82" s="238">
        <f t="shared" si="2"/>
        <v>15.359</v>
      </c>
      <c r="J82" s="112"/>
      <c r="K82" s="106" t="s">
        <v>0</v>
      </c>
    </row>
    <row r="83" spans="1:11">
      <c r="A83" s="147" t="s">
        <v>122</v>
      </c>
      <c r="B83" s="128">
        <v>40</v>
      </c>
      <c r="C83" s="129">
        <v>1</v>
      </c>
      <c r="D83" s="130">
        <v>13</v>
      </c>
      <c r="E83" s="131">
        <v>920300</v>
      </c>
      <c r="F83" s="132" t="s">
        <v>123</v>
      </c>
      <c r="G83" s="166">
        <v>237</v>
      </c>
      <c r="H83" s="167">
        <v>236</v>
      </c>
      <c r="I83" s="238">
        <f t="shared" si="2"/>
        <v>99.578059071729953</v>
      </c>
      <c r="J83" s="112"/>
      <c r="K83" s="106" t="s">
        <v>0</v>
      </c>
    </row>
    <row r="84" spans="1:11" ht="24">
      <c r="A84" s="145" t="s">
        <v>135</v>
      </c>
      <c r="B84" s="118">
        <v>40</v>
      </c>
      <c r="C84" s="119">
        <v>1</v>
      </c>
      <c r="D84" s="120">
        <v>13</v>
      </c>
      <c r="E84" s="121">
        <v>930000</v>
      </c>
      <c r="F84" s="122">
        <v>0</v>
      </c>
      <c r="G84" s="162">
        <v>39548.17</v>
      </c>
      <c r="H84" s="163">
        <v>37876.30971999999</v>
      </c>
      <c r="I84" s="238">
        <f t="shared" si="2"/>
        <v>95.772597619561139</v>
      </c>
      <c r="J84" s="112"/>
      <c r="K84" s="106" t="s">
        <v>0</v>
      </c>
    </row>
    <row r="85" spans="1:11" ht="21.75">
      <c r="A85" s="146" t="s">
        <v>136</v>
      </c>
      <c r="B85" s="123">
        <v>40</v>
      </c>
      <c r="C85" s="124">
        <v>1</v>
      </c>
      <c r="D85" s="125">
        <v>13</v>
      </c>
      <c r="E85" s="126">
        <v>939900</v>
      </c>
      <c r="F85" s="127">
        <v>0</v>
      </c>
      <c r="G85" s="164">
        <v>39548.17</v>
      </c>
      <c r="H85" s="165">
        <v>37876.30971999999</v>
      </c>
      <c r="I85" s="233">
        <f>H85*100/G85</f>
        <v>95.772597619561139</v>
      </c>
      <c r="J85" s="112"/>
      <c r="K85" s="106" t="s">
        <v>0</v>
      </c>
    </row>
    <row r="86" spans="1:11">
      <c r="A86" s="147" t="s">
        <v>113</v>
      </c>
      <c r="B86" s="128">
        <v>40</v>
      </c>
      <c r="C86" s="129">
        <v>1</v>
      </c>
      <c r="D86" s="130">
        <v>13</v>
      </c>
      <c r="E86" s="131">
        <v>939900</v>
      </c>
      <c r="F86" s="132" t="s">
        <v>114</v>
      </c>
      <c r="G86" s="166">
        <v>32393.5</v>
      </c>
      <c r="H86" s="167">
        <v>31059.969880000001</v>
      </c>
      <c r="I86" s="238">
        <f t="shared" si="2"/>
        <v>95.883340423233051</v>
      </c>
      <c r="J86" s="112"/>
      <c r="K86" s="106" t="s">
        <v>0</v>
      </c>
    </row>
    <row r="87" spans="1:11" ht="22.5">
      <c r="A87" s="147" t="s">
        <v>116</v>
      </c>
      <c r="B87" s="128">
        <v>40</v>
      </c>
      <c r="C87" s="129">
        <v>1</v>
      </c>
      <c r="D87" s="130">
        <v>13</v>
      </c>
      <c r="E87" s="131">
        <v>939900</v>
      </c>
      <c r="F87" s="132" t="s">
        <v>117</v>
      </c>
      <c r="G87" s="166">
        <v>916</v>
      </c>
      <c r="H87" s="167">
        <v>834.28059999999994</v>
      </c>
      <c r="I87" s="238">
        <f t="shared" si="2"/>
        <v>91.078668122270741</v>
      </c>
      <c r="J87" s="112"/>
      <c r="K87" s="106" t="s">
        <v>0</v>
      </c>
    </row>
    <row r="88" spans="1:11" ht="22.5">
      <c r="A88" s="147" t="s">
        <v>118</v>
      </c>
      <c r="B88" s="128">
        <v>40</v>
      </c>
      <c r="C88" s="129">
        <v>1</v>
      </c>
      <c r="D88" s="130">
        <v>13</v>
      </c>
      <c r="E88" s="131">
        <v>939900</v>
      </c>
      <c r="F88" s="132" t="s">
        <v>119</v>
      </c>
      <c r="G88" s="166">
        <v>371</v>
      </c>
      <c r="H88" s="167">
        <v>307.14691000000005</v>
      </c>
      <c r="I88" s="238">
        <f t="shared" si="2"/>
        <v>82.788924528301905</v>
      </c>
      <c r="J88" s="112"/>
      <c r="K88" s="106" t="s">
        <v>0</v>
      </c>
    </row>
    <row r="89" spans="1:11" ht="22.5">
      <c r="A89" s="147" t="s">
        <v>120</v>
      </c>
      <c r="B89" s="128">
        <v>40</v>
      </c>
      <c r="C89" s="129">
        <v>1</v>
      </c>
      <c r="D89" s="130">
        <v>13</v>
      </c>
      <c r="E89" s="131">
        <v>939900</v>
      </c>
      <c r="F89" s="132" t="s">
        <v>121</v>
      </c>
      <c r="G89" s="166">
        <v>5819.67</v>
      </c>
      <c r="H89" s="167">
        <v>5632.8083299999998</v>
      </c>
      <c r="I89" s="238">
        <f t="shared" si="2"/>
        <v>96.789136325599216</v>
      </c>
      <c r="J89" s="112"/>
      <c r="K89" s="106" t="s">
        <v>0</v>
      </c>
    </row>
    <row r="90" spans="1:11">
      <c r="A90" s="147" t="s">
        <v>122</v>
      </c>
      <c r="B90" s="128">
        <v>40</v>
      </c>
      <c r="C90" s="129">
        <v>1</v>
      </c>
      <c r="D90" s="130">
        <v>13</v>
      </c>
      <c r="E90" s="131">
        <v>939900</v>
      </c>
      <c r="F90" s="132" t="s">
        <v>123</v>
      </c>
      <c r="G90" s="166">
        <v>48</v>
      </c>
      <c r="H90" s="167">
        <v>42.103999999999999</v>
      </c>
      <c r="I90" s="238">
        <f t="shared" si="2"/>
        <v>87.716666666666654</v>
      </c>
      <c r="J90" s="112"/>
      <c r="K90" s="106" t="s">
        <v>0</v>
      </c>
    </row>
    <row r="91" spans="1:11">
      <c r="A91" s="145" t="s">
        <v>137</v>
      </c>
      <c r="B91" s="118">
        <v>40</v>
      </c>
      <c r="C91" s="119">
        <v>1</v>
      </c>
      <c r="D91" s="120">
        <v>13</v>
      </c>
      <c r="E91" s="121">
        <v>7950000</v>
      </c>
      <c r="F91" s="122">
        <v>0</v>
      </c>
      <c r="G91" s="162">
        <v>2581.8200000000002</v>
      </c>
      <c r="H91" s="163">
        <v>2572.4928100000002</v>
      </c>
      <c r="I91" s="238">
        <f t="shared" si="2"/>
        <v>99.638735853002927</v>
      </c>
      <c r="J91" s="112"/>
      <c r="K91" s="106" t="s">
        <v>0</v>
      </c>
    </row>
    <row r="92" spans="1:11" ht="53.25">
      <c r="A92" s="146" t="s">
        <v>138</v>
      </c>
      <c r="B92" s="123">
        <v>40</v>
      </c>
      <c r="C92" s="124">
        <v>1</v>
      </c>
      <c r="D92" s="125">
        <v>13</v>
      </c>
      <c r="E92" s="126">
        <v>7950400</v>
      </c>
      <c r="F92" s="127">
        <v>0</v>
      </c>
      <c r="G92" s="164">
        <v>50</v>
      </c>
      <c r="H92" s="165">
        <v>48.2</v>
      </c>
      <c r="I92" s="233">
        <f>H92*100/G92</f>
        <v>96.4</v>
      </c>
      <c r="J92" s="112"/>
      <c r="K92" s="106" t="s">
        <v>0</v>
      </c>
    </row>
    <row r="93" spans="1:11" ht="22.5">
      <c r="A93" s="147" t="s">
        <v>120</v>
      </c>
      <c r="B93" s="128">
        <v>40</v>
      </c>
      <c r="C93" s="129">
        <v>1</v>
      </c>
      <c r="D93" s="130">
        <v>13</v>
      </c>
      <c r="E93" s="131">
        <v>7950400</v>
      </c>
      <c r="F93" s="132" t="s">
        <v>121</v>
      </c>
      <c r="G93" s="166">
        <v>50</v>
      </c>
      <c r="H93" s="167">
        <v>48.2</v>
      </c>
      <c r="I93" s="238">
        <f t="shared" si="2"/>
        <v>96.4</v>
      </c>
      <c r="J93" s="112"/>
      <c r="K93" s="106" t="s">
        <v>0</v>
      </c>
    </row>
    <row r="94" spans="1:11" ht="32.25">
      <c r="A94" s="146" t="s">
        <v>139</v>
      </c>
      <c r="B94" s="123">
        <v>40</v>
      </c>
      <c r="C94" s="124">
        <v>1</v>
      </c>
      <c r="D94" s="125">
        <v>13</v>
      </c>
      <c r="E94" s="126">
        <v>7951200</v>
      </c>
      <c r="F94" s="127">
        <v>0</v>
      </c>
      <c r="G94" s="164">
        <v>1515.82</v>
      </c>
      <c r="H94" s="165">
        <v>1514.69281</v>
      </c>
      <c r="I94" s="233">
        <f>H94*100/G94</f>
        <v>99.925638268395986</v>
      </c>
      <c r="J94" s="112"/>
      <c r="K94" s="106" t="s">
        <v>0</v>
      </c>
    </row>
    <row r="95" spans="1:11" ht="33.75">
      <c r="A95" s="147" t="s">
        <v>140</v>
      </c>
      <c r="B95" s="128">
        <v>40</v>
      </c>
      <c r="C95" s="129">
        <v>1</v>
      </c>
      <c r="D95" s="130">
        <v>13</v>
      </c>
      <c r="E95" s="131">
        <v>7951200</v>
      </c>
      <c r="F95" s="132" t="s">
        <v>141</v>
      </c>
      <c r="G95" s="166">
        <v>967.82</v>
      </c>
      <c r="H95" s="167">
        <v>967.81024000000002</v>
      </c>
      <c r="I95" s="238">
        <f t="shared" si="2"/>
        <v>99.998991548015127</v>
      </c>
      <c r="J95" s="112"/>
      <c r="K95" s="106" t="s">
        <v>0</v>
      </c>
    </row>
    <row r="96" spans="1:11" ht="22.5">
      <c r="A96" s="147" t="s">
        <v>120</v>
      </c>
      <c r="B96" s="128">
        <v>40</v>
      </c>
      <c r="C96" s="129">
        <v>1</v>
      </c>
      <c r="D96" s="130">
        <v>13</v>
      </c>
      <c r="E96" s="131">
        <v>7951200</v>
      </c>
      <c r="F96" s="132" t="s">
        <v>121</v>
      </c>
      <c r="G96" s="166">
        <v>548</v>
      </c>
      <c r="H96" s="167">
        <v>546.8825700000001</v>
      </c>
      <c r="I96" s="238">
        <f t="shared" ref="I96:I127" si="3">H96*100/G96</f>
        <v>99.796089416058422</v>
      </c>
      <c r="J96" s="112"/>
      <c r="K96" s="106" t="s">
        <v>0</v>
      </c>
    </row>
    <row r="97" spans="1:11" ht="32.25">
      <c r="A97" s="146" t="s">
        <v>142</v>
      </c>
      <c r="B97" s="123">
        <v>40</v>
      </c>
      <c r="C97" s="124">
        <v>1</v>
      </c>
      <c r="D97" s="125">
        <v>13</v>
      </c>
      <c r="E97" s="126">
        <v>7952500</v>
      </c>
      <c r="F97" s="127">
        <v>0</v>
      </c>
      <c r="G97" s="164">
        <v>106</v>
      </c>
      <c r="H97" s="165">
        <v>99.6</v>
      </c>
      <c r="I97" s="233">
        <f t="shared" si="3"/>
        <v>93.962264150943398</v>
      </c>
      <c r="J97" s="112"/>
      <c r="K97" s="106" t="s">
        <v>0</v>
      </c>
    </row>
    <row r="98" spans="1:11" ht="22.5">
      <c r="A98" s="147" t="s">
        <v>120</v>
      </c>
      <c r="B98" s="128">
        <v>40</v>
      </c>
      <c r="C98" s="129">
        <v>1</v>
      </c>
      <c r="D98" s="130">
        <v>13</v>
      </c>
      <c r="E98" s="131">
        <v>7952500</v>
      </c>
      <c r="F98" s="132" t="s">
        <v>121</v>
      </c>
      <c r="G98" s="166">
        <v>106</v>
      </c>
      <c r="H98" s="167">
        <v>99.6</v>
      </c>
      <c r="I98" s="238">
        <f t="shared" si="3"/>
        <v>93.962264150943398</v>
      </c>
      <c r="J98" s="112"/>
      <c r="K98" s="106" t="s">
        <v>0</v>
      </c>
    </row>
    <row r="99" spans="1:11" ht="32.25">
      <c r="A99" s="146" t="s">
        <v>143</v>
      </c>
      <c r="B99" s="123">
        <v>40</v>
      </c>
      <c r="C99" s="124">
        <v>1</v>
      </c>
      <c r="D99" s="125">
        <v>13</v>
      </c>
      <c r="E99" s="126">
        <v>7952700</v>
      </c>
      <c r="F99" s="127">
        <v>0</v>
      </c>
      <c r="G99" s="164">
        <v>910</v>
      </c>
      <c r="H99" s="165">
        <v>910</v>
      </c>
      <c r="I99" s="233">
        <f t="shared" si="3"/>
        <v>100</v>
      </c>
      <c r="J99" s="112"/>
      <c r="K99" s="106" t="s">
        <v>0</v>
      </c>
    </row>
    <row r="100" spans="1:11" ht="22.5">
      <c r="A100" s="147" t="s">
        <v>118</v>
      </c>
      <c r="B100" s="128">
        <v>40</v>
      </c>
      <c r="C100" s="129">
        <v>1</v>
      </c>
      <c r="D100" s="130">
        <v>13</v>
      </c>
      <c r="E100" s="131">
        <v>7952700</v>
      </c>
      <c r="F100" s="132" t="s">
        <v>119</v>
      </c>
      <c r="G100" s="166">
        <v>910</v>
      </c>
      <c r="H100" s="167">
        <v>910</v>
      </c>
      <c r="I100" s="238">
        <f t="shared" si="3"/>
        <v>100</v>
      </c>
      <c r="J100" s="112"/>
      <c r="K100" s="106" t="s">
        <v>0</v>
      </c>
    </row>
    <row r="101" spans="1:11" ht="25.5">
      <c r="A101" s="143" t="s">
        <v>49</v>
      </c>
      <c r="B101" s="107">
        <v>40</v>
      </c>
      <c r="C101" s="108">
        <v>3</v>
      </c>
      <c r="D101" s="109">
        <v>0</v>
      </c>
      <c r="E101" s="110">
        <v>0</v>
      </c>
      <c r="F101" s="111">
        <v>0</v>
      </c>
      <c r="G101" s="158">
        <v>8581.2999999999993</v>
      </c>
      <c r="H101" s="159">
        <v>8508.888210000001</v>
      </c>
      <c r="I101" s="238">
        <f t="shared" si="3"/>
        <v>99.156167596984162</v>
      </c>
      <c r="J101" s="112"/>
      <c r="K101" s="106" t="s">
        <v>0</v>
      </c>
    </row>
    <row r="102" spans="1:11">
      <c r="A102" s="144" t="s">
        <v>48</v>
      </c>
      <c r="B102" s="113">
        <v>40</v>
      </c>
      <c r="C102" s="114">
        <v>3</v>
      </c>
      <c r="D102" s="115">
        <v>4</v>
      </c>
      <c r="E102" s="116">
        <v>0</v>
      </c>
      <c r="F102" s="117">
        <v>0</v>
      </c>
      <c r="G102" s="160">
        <v>6015.3</v>
      </c>
      <c r="H102" s="161">
        <v>6011.2636300000022</v>
      </c>
      <c r="I102" s="233">
        <f t="shared" si="3"/>
        <v>99.932898276062744</v>
      </c>
      <c r="J102" s="112"/>
      <c r="K102" s="106" t="s">
        <v>0</v>
      </c>
    </row>
    <row r="103" spans="1:11" ht="24">
      <c r="A103" s="145" t="s">
        <v>129</v>
      </c>
      <c r="B103" s="118">
        <v>40</v>
      </c>
      <c r="C103" s="119">
        <v>3</v>
      </c>
      <c r="D103" s="120">
        <v>4</v>
      </c>
      <c r="E103" s="121">
        <v>10000</v>
      </c>
      <c r="F103" s="122">
        <v>0</v>
      </c>
      <c r="G103" s="162">
        <v>6015.3</v>
      </c>
      <c r="H103" s="163">
        <v>6011.2636300000022</v>
      </c>
      <c r="I103" s="238">
        <f t="shared" si="3"/>
        <v>99.932898276062744</v>
      </c>
      <c r="J103" s="112"/>
      <c r="K103" s="106" t="s">
        <v>0</v>
      </c>
    </row>
    <row r="104" spans="1:11" ht="32.25">
      <c r="A104" s="146" t="s">
        <v>144</v>
      </c>
      <c r="B104" s="123">
        <v>40</v>
      </c>
      <c r="C104" s="124">
        <v>3</v>
      </c>
      <c r="D104" s="125">
        <v>4</v>
      </c>
      <c r="E104" s="126">
        <v>13801</v>
      </c>
      <c r="F104" s="127">
        <v>0</v>
      </c>
      <c r="G104" s="164">
        <v>4623</v>
      </c>
      <c r="H104" s="165">
        <v>4623</v>
      </c>
      <c r="I104" s="233">
        <f t="shared" si="3"/>
        <v>100</v>
      </c>
      <c r="J104" s="112"/>
      <c r="K104" s="106" t="s">
        <v>0</v>
      </c>
    </row>
    <row r="105" spans="1:11">
      <c r="A105" s="147" t="s">
        <v>113</v>
      </c>
      <c r="B105" s="128">
        <v>40</v>
      </c>
      <c r="C105" s="129">
        <v>3</v>
      </c>
      <c r="D105" s="130">
        <v>4</v>
      </c>
      <c r="E105" s="131">
        <v>13801</v>
      </c>
      <c r="F105" s="132" t="s">
        <v>114</v>
      </c>
      <c r="G105" s="166">
        <v>4623</v>
      </c>
      <c r="H105" s="167">
        <v>4623</v>
      </c>
      <c r="I105" s="238">
        <f t="shared" si="3"/>
        <v>100</v>
      </c>
      <c r="J105" s="112"/>
      <c r="K105" s="106" t="s">
        <v>0</v>
      </c>
    </row>
    <row r="106" spans="1:11" ht="42.75">
      <c r="A106" s="146" t="s">
        <v>145</v>
      </c>
      <c r="B106" s="123">
        <v>40</v>
      </c>
      <c r="C106" s="124">
        <v>3</v>
      </c>
      <c r="D106" s="125">
        <v>4</v>
      </c>
      <c r="E106" s="126">
        <v>13802</v>
      </c>
      <c r="F106" s="127">
        <v>0</v>
      </c>
      <c r="G106" s="164">
        <v>1392.3</v>
      </c>
      <c r="H106" s="165">
        <v>1388.2636299999999</v>
      </c>
      <c r="I106" s="233">
        <f t="shared" si="3"/>
        <v>99.710093370681591</v>
      </c>
      <c r="J106" s="112"/>
      <c r="K106" s="106" t="s">
        <v>0</v>
      </c>
    </row>
    <row r="107" spans="1:11">
      <c r="A107" s="147" t="s">
        <v>113</v>
      </c>
      <c r="B107" s="128">
        <v>40</v>
      </c>
      <c r="C107" s="129">
        <v>3</v>
      </c>
      <c r="D107" s="130">
        <v>4</v>
      </c>
      <c r="E107" s="131">
        <v>13802</v>
      </c>
      <c r="F107" s="132" t="s">
        <v>114</v>
      </c>
      <c r="G107" s="166">
        <v>216</v>
      </c>
      <c r="H107" s="167">
        <v>214.95930999999999</v>
      </c>
      <c r="I107" s="238">
        <f t="shared" si="3"/>
        <v>99.518199074074076</v>
      </c>
      <c r="J107" s="112"/>
      <c r="K107" s="106" t="s">
        <v>0</v>
      </c>
    </row>
    <row r="108" spans="1:11" ht="22.5">
      <c r="A108" s="147" t="s">
        <v>116</v>
      </c>
      <c r="B108" s="128">
        <v>40</v>
      </c>
      <c r="C108" s="129">
        <v>3</v>
      </c>
      <c r="D108" s="130">
        <v>4</v>
      </c>
      <c r="E108" s="131">
        <v>13802</v>
      </c>
      <c r="F108" s="132" t="s">
        <v>117</v>
      </c>
      <c r="G108" s="166">
        <v>43</v>
      </c>
      <c r="H108" s="167">
        <v>40.834650000000003</v>
      </c>
      <c r="I108" s="238">
        <f t="shared" si="3"/>
        <v>94.9643023255814</v>
      </c>
      <c r="J108" s="112"/>
      <c r="K108" s="106" t="s">
        <v>0</v>
      </c>
    </row>
    <row r="109" spans="1:11" ht="22.5">
      <c r="A109" s="147" t="s">
        <v>118</v>
      </c>
      <c r="B109" s="128">
        <v>40</v>
      </c>
      <c r="C109" s="129">
        <v>3</v>
      </c>
      <c r="D109" s="130">
        <v>4</v>
      </c>
      <c r="E109" s="131">
        <v>13802</v>
      </c>
      <c r="F109" s="132" t="s">
        <v>119</v>
      </c>
      <c r="G109" s="166">
        <v>77.3</v>
      </c>
      <c r="H109" s="167">
        <v>77.211649999999992</v>
      </c>
      <c r="I109" s="238">
        <f t="shared" si="3"/>
        <v>99.885705045278129</v>
      </c>
      <c r="J109" s="112"/>
      <c r="K109" s="106" t="s">
        <v>0</v>
      </c>
    </row>
    <row r="110" spans="1:11" ht="22.5">
      <c r="A110" s="147" t="s">
        <v>120</v>
      </c>
      <c r="B110" s="128">
        <v>40</v>
      </c>
      <c r="C110" s="129">
        <v>3</v>
      </c>
      <c r="D110" s="130">
        <v>4</v>
      </c>
      <c r="E110" s="131">
        <v>13802</v>
      </c>
      <c r="F110" s="132" t="s">
        <v>121</v>
      </c>
      <c r="G110" s="166">
        <v>1056</v>
      </c>
      <c r="H110" s="167">
        <v>1055.25802</v>
      </c>
      <c r="I110" s="238">
        <f t="shared" si="3"/>
        <v>99.92973674242424</v>
      </c>
      <c r="J110" s="112"/>
      <c r="K110" s="106" t="s">
        <v>0</v>
      </c>
    </row>
    <row r="111" spans="1:11" ht="36">
      <c r="A111" s="144" t="s">
        <v>47</v>
      </c>
      <c r="B111" s="113">
        <v>40</v>
      </c>
      <c r="C111" s="114">
        <v>3</v>
      </c>
      <c r="D111" s="115">
        <v>9</v>
      </c>
      <c r="E111" s="116">
        <v>0</v>
      </c>
      <c r="F111" s="117">
        <v>0</v>
      </c>
      <c r="G111" s="160">
        <v>734</v>
      </c>
      <c r="H111" s="161">
        <v>679.60350000000005</v>
      </c>
      <c r="I111" s="233">
        <f t="shared" si="3"/>
        <v>92.589032697547694</v>
      </c>
      <c r="J111" s="112"/>
      <c r="K111" s="106" t="s">
        <v>0</v>
      </c>
    </row>
    <row r="112" spans="1:11">
      <c r="A112" s="145" t="s">
        <v>137</v>
      </c>
      <c r="B112" s="118">
        <v>40</v>
      </c>
      <c r="C112" s="119">
        <v>3</v>
      </c>
      <c r="D112" s="120">
        <v>9</v>
      </c>
      <c r="E112" s="121">
        <v>7950000</v>
      </c>
      <c r="F112" s="122">
        <v>0</v>
      </c>
      <c r="G112" s="162">
        <v>734</v>
      </c>
      <c r="H112" s="163">
        <v>679.60350000000005</v>
      </c>
      <c r="I112" s="238">
        <f t="shared" si="3"/>
        <v>92.589032697547694</v>
      </c>
      <c r="J112" s="112"/>
      <c r="K112" s="106" t="s">
        <v>0</v>
      </c>
    </row>
    <row r="113" spans="1:11" ht="63.75">
      <c r="A113" s="146" t="s">
        <v>146</v>
      </c>
      <c r="B113" s="123">
        <v>40</v>
      </c>
      <c r="C113" s="124">
        <v>3</v>
      </c>
      <c r="D113" s="125">
        <v>9</v>
      </c>
      <c r="E113" s="126">
        <v>7952300</v>
      </c>
      <c r="F113" s="127">
        <v>0</v>
      </c>
      <c r="G113" s="164">
        <v>734</v>
      </c>
      <c r="H113" s="165">
        <v>679.60350000000005</v>
      </c>
      <c r="I113" s="233">
        <f t="shared" si="3"/>
        <v>92.589032697547694</v>
      </c>
      <c r="J113" s="112"/>
      <c r="K113" s="106" t="s">
        <v>0</v>
      </c>
    </row>
    <row r="114" spans="1:11" ht="22.5">
      <c r="A114" s="147" t="s">
        <v>118</v>
      </c>
      <c r="B114" s="128">
        <v>40</v>
      </c>
      <c r="C114" s="129">
        <v>3</v>
      </c>
      <c r="D114" s="130">
        <v>9</v>
      </c>
      <c r="E114" s="131">
        <v>7952300</v>
      </c>
      <c r="F114" s="132" t="s">
        <v>119</v>
      </c>
      <c r="G114" s="166">
        <v>200</v>
      </c>
      <c r="H114" s="167">
        <v>145.98500000000001</v>
      </c>
      <c r="I114" s="238">
        <f t="shared" si="3"/>
        <v>72.992500000000007</v>
      </c>
      <c r="J114" s="112"/>
      <c r="K114" s="106" t="s">
        <v>0</v>
      </c>
    </row>
    <row r="115" spans="1:11" ht="22.5">
      <c r="A115" s="147" t="s">
        <v>120</v>
      </c>
      <c r="B115" s="128">
        <v>40</v>
      </c>
      <c r="C115" s="129">
        <v>3</v>
      </c>
      <c r="D115" s="130">
        <v>9</v>
      </c>
      <c r="E115" s="131">
        <v>7952300</v>
      </c>
      <c r="F115" s="132" t="s">
        <v>121</v>
      </c>
      <c r="G115" s="166">
        <v>534</v>
      </c>
      <c r="H115" s="167">
        <v>533.61850000000004</v>
      </c>
      <c r="I115" s="238">
        <f t="shared" si="3"/>
        <v>99.928558052434468</v>
      </c>
      <c r="J115" s="112"/>
      <c r="K115" s="106" t="s">
        <v>0</v>
      </c>
    </row>
    <row r="116" spans="1:11">
      <c r="A116" s="144" t="s">
        <v>46</v>
      </c>
      <c r="B116" s="113">
        <v>40</v>
      </c>
      <c r="C116" s="114">
        <v>3</v>
      </c>
      <c r="D116" s="115">
        <v>10</v>
      </c>
      <c r="E116" s="116">
        <v>0</v>
      </c>
      <c r="F116" s="117">
        <v>0</v>
      </c>
      <c r="G116" s="160">
        <v>138</v>
      </c>
      <c r="H116" s="161">
        <v>138</v>
      </c>
      <c r="I116" s="233">
        <f t="shared" si="3"/>
        <v>100</v>
      </c>
      <c r="J116" s="112"/>
      <c r="K116" s="106" t="s">
        <v>0</v>
      </c>
    </row>
    <row r="117" spans="1:11">
      <c r="A117" s="145" t="s">
        <v>137</v>
      </c>
      <c r="B117" s="118">
        <v>40</v>
      </c>
      <c r="C117" s="119">
        <v>3</v>
      </c>
      <c r="D117" s="120">
        <v>10</v>
      </c>
      <c r="E117" s="121">
        <v>7950000</v>
      </c>
      <c r="F117" s="122">
        <v>0</v>
      </c>
      <c r="G117" s="162">
        <v>138</v>
      </c>
      <c r="H117" s="163">
        <v>138</v>
      </c>
      <c r="I117" s="238">
        <f t="shared" si="3"/>
        <v>100</v>
      </c>
      <c r="J117" s="112"/>
      <c r="K117" s="106" t="s">
        <v>0</v>
      </c>
    </row>
    <row r="118" spans="1:11" ht="32.25">
      <c r="A118" s="146" t="s">
        <v>139</v>
      </c>
      <c r="B118" s="123">
        <v>40</v>
      </c>
      <c r="C118" s="124">
        <v>3</v>
      </c>
      <c r="D118" s="125">
        <v>10</v>
      </c>
      <c r="E118" s="126">
        <v>7951200</v>
      </c>
      <c r="F118" s="127">
        <v>0</v>
      </c>
      <c r="G118" s="164">
        <v>138</v>
      </c>
      <c r="H118" s="165">
        <v>138</v>
      </c>
      <c r="I118" s="233">
        <f t="shared" si="3"/>
        <v>100</v>
      </c>
      <c r="J118" s="112"/>
      <c r="K118" s="106" t="s">
        <v>0</v>
      </c>
    </row>
    <row r="119" spans="1:11" ht="22.5">
      <c r="A119" s="147" t="s">
        <v>120</v>
      </c>
      <c r="B119" s="128">
        <v>40</v>
      </c>
      <c r="C119" s="129">
        <v>3</v>
      </c>
      <c r="D119" s="130">
        <v>10</v>
      </c>
      <c r="E119" s="131">
        <v>7951200</v>
      </c>
      <c r="F119" s="132" t="s">
        <v>121</v>
      </c>
      <c r="G119" s="166">
        <v>138</v>
      </c>
      <c r="H119" s="167">
        <v>138</v>
      </c>
      <c r="I119" s="238">
        <f t="shared" si="3"/>
        <v>100</v>
      </c>
      <c r="J119" s="112"/>
      <c r="K119" s="106" t="s">
        <v>0</v>
      </c>
    </row>
    <row r="120" spans="1:11" ht="36">
      <c r="A120" s="144" t="s">
        <v>45</v>
      </c>
      <c r="B120" s="113">
        <v>40</v>
      </c>
      <c r="C120" s="114">
        <v>3</v>
      </c>
      <c r="D120" s="115">
        <v>14</v>
      </c>
      <c r="E120" s="116">
        <v>0</v>
      </c>
      <c r="F120" s="117">
        <v>0</v>
      </c>
      <c r="G120" s="160">
        <v>1694</v>
      </c>
      <c r="H120" s="161">
        <v>1680.02108</v>
      </c>
      <c r="I120" s="233">
        <f t="shared" si="3"/>
        <v>99.174798110979935</v>
      </c>
      <c r="J120" s="112"/>
      <c r="K120" s="106" t="s">
        <v>0</v>
      </c>
    </row>
    <row r="121" spans="1:11">
      <c r="A121" s="145" t="s">
        <v>147</v>
      </c>
      <c r="B121" s="118">
        <v>40</v>
      </c>
      <c r="C121" s="119">
        <v>3</v>
      </c>
      <c r="D121" s="120">
        <v>14</v>
      </c>
      <c r="E121" s="121">
        <v>5220000</v>
      </c>
      <c r="F121" s="122">
        <v>0</v>
      </c>
      <c r="G121" s="162">
        <v>225</v>
      </c>
      <c r="H121" s="163">
        <v>225</v>
      </c>
      <c r="I121" s="238">
        <f t="shared" si="3"/>
        <v>100</v>
      </c>
      <c r="J121" s="112"/>
      <c r="K121" s="106" t="s">
        <v>0</v>
      </c>
    </row>
    <row r="122" spans="1:11" ht="42.75">
      <c r="A122" s="146" t="s">
        <v>148</v>
      </c>
      <c r="B122" s="123">
        <v>40</v>
      </c>
      <c r="C122" s="124">
        <v>3</v>
      </c>
      <c r="D122" s="125">
        <v>14</v>
      </c>
      <c r="E122" s="126">
        <v>5222501</v>
      </c>
      <c r="F122" s="127">
        <v>0</v>
      </c>
      <c r="G122" s="164">
        <v>225</v>
      </c>
      <c r="H122" s="165">
        <v>225</v>
      </c>
      <c r="I122" s="233">
        <f t="shared" si="3"/>
        <v>100</v>
      </c>
      <c r="J122" s="112"/>
      <c r="K122" s="106" t="s">
        <v>0</v>
      </c>
    </row>
    <row r="123" spans="1:11" ht="22.5">
      <c r="A123" s="147" t="s">
        <v>118</v>
      </c>
      <c r="B123" s="128">
        <v>40</v>
      </c>
      <c r="C123" s="129">
        <v>3</v>
      </c>
      <c r="D123" s="130">
        <v>14</v>
      </c>
      <c r="E123" s="131">
        <v>5222501</v>
      </c>
      <c r="F123" s="132" t="s">
        <v>119</v>
      </c>
      <c r="G123" s="166">
        <v>19.18</v>
      </c>
      <c r="H123" s="167">
        <v>19.18</v>
      </c>
      <c r="I123" s="238">
        <f t="shared" si="3"/>
        <v>100</v>
      </c>
      <c r="J123" s="112"/>
      <c r="K123" s="106" t="s">
        <v>0</v>
      </c>
    </row>
    <row r="124" spans="1:11" ht="22.5">
      <c r="A124" s="147" t="s">
        <v>120</v>
      </c>
      <c r="B124" s="128">
        <v>40</v>
      </c>
      <c r="C124" s="129">
        <v>3</v>
      </c>
      <c r="D124" s="130">
        <v>14</v>
      </c>
      <c r="E124" s="131">
        <v>5222501</v>
      </c>
      <c r="F124" s="132" t="s">
        <v>121</v>
      </c>
      <c r="G124" s="166">
        <v>205.82</v>
      </c>
      <c r="H124" s="167">
        <v>205.82</v>
      </c>
      <c r="I124" s="238">
        <f t="shared" si="3"/>
        <v>100</v>
      </c>
      <c r="J124" s="112"/>
      <c r="K124" s="106" t="s">
        <v>0</v>
      </c>
    </row>
    <row r="125" spans="1:11">
      <c r="A125" s="145" t="s">
        <v>137</v>
      </c>
      <c r="B125" s="118">
        <v>40</v>
      </c>
      <c r="C125" s="119">
        <v>3</v>
      </c>
      <c r="D125" s="120">
        <v>14</v>
      </c>
      <c r="E125" s="121">
        <v>7950000</v>
      </c>
      <c r="F125" s="122">
        <v>0</v>
      </c>
      <c r="G125" s="162">
        <v>1469</v>
      </c>
      <c r="H125" s="163">
        <v>1455.02108</v>
      </c>
      <c r="I125" s="238">
        <f t="shared" si="3"/>
        <v>99.04840571817563</v>
      </c>
      <c r="J125" s="112"/>
      <c r="K125" s="106" t="s">
        <v>0</v>
      </c>
    </row>
    <row r="126" spans="1:11" ht="42.75">
      <c r="A126" s="146" t="s">
        <v>149</v>
      </c>
      <c r="B126" s="123">
        <v>40</v>
      </c>
      <c r="C126" s="124">
        <v>3</v>
      </c>
      <c r="D126" s="125">
        <v>14</v>
      </c>
      <c r="E126" s="126">
        <v>7950200</v>
      </c>
      <c r="F126" s="127">
        <v>0</v>
      </c>
      <c r="G126" s="164">
        <v>1469</v>
      </c>
      <c r="H126" s="165">
        <v>1455.02108</v>
      </c>
      <c r="I126" s="233">
        <f t="shared" si="3"/>
        <v>99.04840571817563</v>
      </c>
      <c r="J126" s="112"/>
      <c r="K126" s="106" t="s">
        <v>0</v>
      </c>
    </row>
    <row r="127" spans="1:11" ht="22.5">
      <c r="A127" s="147" t="s">
        <v>120</v>
      </c>
      <c r="B127" s="128">
        <v>40</v>
      </c>
      <c r="C127" s="129">
        <v>3</v>
      </c>
      <c r="D127" s="130">
        <v>14</v>
      </c>
      <c r="E127" s="131">
        <v>7950200</v>
      </c>
      <c r="F127" s="132" t="s">
        <v>121</v>
      </c>
      <c r="G127" s="166">
        <v>1469</v>
      </c>
      <c r="H127" s="167">
        <v>1455.02108</v>
      </c>
      <c r="I127" s="238">
        <f t="shared" si="3"/>
        <v>99.04840571817563</v>
      </c>
      <c r="J127" s="112"/>
      <c r="K127" s="106" t="s">
        <v>0</v>
      </c>
    </row>
    <row r="128" spans="1:11">
      <c r="A128" s="143" t="s">
        <v>44</v>
      </c>
      <c r="B128" s="107">
        <v>40</v>
      </c>
      <c r="C128" s="108">
        <v>4</v>
      </c>
      <c r="D128" s="109">
        <v>0</v>
      </c>
      <c r="E128" s="110">
        <v>0</v>
      </c>
      <c r="F128" s="111">
        <v>0</v>
      </c>
      <c r="G128" s="158">
        <v>171056.49</v>
      </c>
      <c r="H128" s="159">
        <v>167332.52870999996</v>
      </c>
      <c r="I128" s="238">
        <f t="shared" ref="I128:I156" si="4">H128*100/G128</f>
        <v>97.822964045386385</v>
      </c>
      <c r="J128" s="112"/>
      <c r="K128" s="106" t="s">
        <v>0</v>
      </c>
    </row>
    <row r="129" spans="1:11">
      <c r="A129" s="144" t="s">
        <v>42</v>
      </c>
      <c r="B129" s="113">
        <v>40</v>
      </c>
      <c r="C129" s="114">
        <v>4</v>
      </c>
      <c r="D129" s="115">
        <v>5</v>
      </c>
      <c r="E129" s="116">
        <v>0</v>
      </c>
      <c r="F129" s="117">
        <v>0</v>
      </c>
      <c r="G129" s="160">
        <v>1091.4000000000001</v>
      </c>
      <c r="H129" s="161">
        <v>1091.4000000000001</v>
      </c>
      <c r="I129" s="233">
        <f t="shared" si="4"/>
        <v>100</v>
      </c>
      <c r="J129" s="112"/>
      <c r="K129" s="106" t="s">
        <v>0</v>
      </c>
    </row>
    <row r="130" spans="1:11">
      <c r="A130" s="145" t="s">
        <v>150</v>
      </c>
      <c r="B130" s="118">
        <v>40</v>
      </c>
      <c r="C130" s="119">
        <v>4</v>
      </c>
      <c r="D130" s="120">
        <v>5</v>
      </c>
      <c r="E130" s="121">
        <v>2600000</v>
      </c>
      <c r="F130" s="122">
        <v>0</v>
      </c>
      <c r="G130" s="162">
        <v>583.4</v>
      </c>
      <c r="H130" s="163">
        <v>583.4</v>
      </c>
      <c r="I130" s="238">
        <f t="shared" si="4"/>
        <v>100</v>
      </c>
      <c r="J130" s="112"/>
      <c r="K130" s="106" t="s">
        <v>0</v>
      </c>
    </row>
    <row r="131" spans="1:11" ht="21.75">
      <c r="A131" s="146" t="s">
        <v>151</v>
      </c>
      <c r="B131" s="123">
        <v>40</v>
      </c>
      <c r="C131" s="124">
        <v>4</v>
      </c>
      <c r="D131" s="125">
        <v>5</v>
      </c>
      <c r="E131" s="126">
        <v>2603700</v>
      </c>
      <c r="F131" s="127">
        <v>0</v>
      </c>
      <c r="G131" s="164">
        <v>583.4</v>
      </c>
      <c r="H131" s="165">
        <v>583.4</v>
      </c>
      <c r="I131" s="233">
        <f t="shared" si="4"/>
        <v>100</v>
      </c>
      <c r="J131" s="112"/>
      <c r="K131" s="106" t="s">
        <v>0</v>
      </c>
    </row>
    <row r="132" spans="1:11" ht="22.5">
      <c r="A132" s="147" t="s">
        <v>120</v>
      </c>
      <c r="B132" s="128">
        <v>40</v>
      </c>
      <c r="C132" s="129">
        <v>4</v>
      </c>
      <c r="D132" s="130">
        <v>5</v>
      </c>
      <c r="E132" s="131">
        <v>2603700</v>
      </c>
      <c r="F132" s="132" t="s">
        <v>121</v>
      </c>
      <c r="G132" s="166">
        <v>583.4</v>
      </c>
      <c r="H132" s="167">
        <v>583.4</v>
      </c>
      <c r="I132" s="238">
        <f t="shared" si="4"/>
        <v>100</v>
      </c>
      <c r="J132" s="112"/>
      <c r="K132" s="106" t="s">
        <v>0</v>
      </c>
    </row>
    <row r="133" spans="1:11">
      <c r="A133" s="145" t="s">
        <v>147</v>
      </c>
      <c r="B133" s="118">
        <v>40</v>
      </c>
      <c r="C133" s="119">
        <v>4</v>
      </c>
      <c r="D133" s="120">
        <v>5</v>
      </c>
      <c r="E133" s="121">
        <v>5220000</v>
      </c>
      <c r="F133" s="122">
        <v>0</v>
      </c>
      <c r="G133" s="162">
        <v>508</v>
      </c>
      <c r="H133" s="163">
        <v>508</v>
      </c>
      <c r="I133" s="238">
        <f t="shared" si="4"/>
        <v>100</v>
      </c>
      <c r="J133" s="112"/>
      <c r="K133" s="106" t="s">
        <v>0</v>
      </c>
    </row>
    <row r="134" spans="1:11" ht="42.75">
      <c r="A134" s="146" t="s">
        <v>152</v>
      </c>
      <c r="B134" s="123">
        <v>40</v>
      </c>
      <c r="C134" s="124">
        <v>4</v>
      </c>
      <c r="D134" s="125">
        <v>5</v>
      </c>
      <c r="E134" s="126">
        <v>5225701</v>
      </c>
      <c r="F134" s="127">
        <v>0</v>
      </c>
      <c r="G134" s="164">
        <v>508</v>
      </c>
      <c r="H134" s="165">
        <v>508</v>
      </c>
      <c r="I134" s="233">
        <f t="shared" si="4"/>
        <v>100</v>
      </c>
      <c r="J134" s="112"/>
      <c r="K134" s="106" t="s">
        <v>0</v>
      </c>
    </row>
    <row r="135" spans="1:11" ht="33.75">
      <c r="A135" s="147" t="s">
        <v>153</v>
      </c>
      <c r="B135" s="128">
        <v>40</v>
      </c>
      <c r="C135" s="129">
        <v>4</v>
      </c>
      <c r="D135" s="130">
        <v>5</v>
      </c>
      <c r="E135" s="131">
        <v>5225701</v>
      </c>
      <c r="F135" s="132" t="s">
        <v>154</v>
      </c>
      <c r="G135" s="166">
        <v>508</v>
      </c>
      <c r="H135" s="167">
        <v>508</v>
      </c>
      <c r="I135" s="238">
        <f t="shared" si="4"/>
        <v>100</v>
      </c>
      <c r="J135" s="112"/>
      <c r="K135" s="106" t="s">
        <v>0</v>
      </c>
    </row>
    <row r="136" spans="1:11">
      <c r="A136" s="144" t="s">
        <v>41</v>
      </c>
      <c r="B136" s="113">
        <v>40</v>
      </c>
      <c r="C136" s="114">
        <v>4</v>
      </c>
      <c r="D136" s="115">
        <v>8</v>
      </c>
      <c r="E136" s="116">
        <v>0</v>
      </c>
      <c r="F136" s="117">
        <v>0</v>
      </c>
      <c r="G136" s="160">
        <v>26322.19</v>
      </c>
      <c r="H136" s="161">
        <v>26231.603010000003</v>
      </c>
      <c r="I136" s="233">
        <f t="shared" si="4"/>
        <v>99.655853141398964</v>
      </c>
      <c r="J136" s="112"/>
      <c r="K136" s="106" t="s">
        <v>0</v>
      </c>
    </row>
    <row r="137" spans="1:11" ht="24">
      <c r="A137" s="145" t="s">
        <v>155</v>
      </c>
      <c r="B137" s="118">
        <v>40</v>
      </c>
      <c r="C137" s="119">
        <v>4</v>
      </c>
      <c r="D137" s="120">
        <v>8</v>
      </c>
      <c r="E137" s="121">
        <v>3030000</v>
      </c>
      <c r="F137" s="122">
        <v>0</v>
      </c>
      <c r="G137" s="162">
        <v>26322.19</v>
      </c>
      <c r="H137" s="163">
        <v>26231.603010000003</v>
      </c>
      <c r="I137" s="238">
        <f t="shared" si="4"/>
        <v>99.655853141398964</v>
      </c>
      <c r="J137" s="112"/>
      <c r="K137" s="106" t="s">
        <v>0</v>
      </c>
    </row>
    <row r="138" spans="1:11" ht="21.75">
      <c r="A138" s="146" t="s">
        <v>156</v>
      </c>
      <c r="B138" s="123">
        <v>40</v>
      </c>
      <c r="C138" s="124">
        <v>4</v>
      </c>
      <c r="D138" s="125">
        <v>8</v>
      </c>
      <c r="E138" s="126">
        <v>3030200</v>
      </c>
      <c r="F138" s="127">
        <v>0</v>
      </c>
      <c r="G138" s="164">
        <v>26322.19</v>
      </c>
      <c r="H138" s="165">
        <v>26231.603010000003</v>
      </c>
      <c r="I138" s="233">
        <f t="shared" si="4"/>
        <v>99.655853141398964</v>
      </c>
      <c r="J138" s="112"/>
      <c r="K138" s="106" t="s">
        <v>0</v>
      </c>
    </row>
    <row r="139" spans="1:11">
      <c r="A139" s="147" t="s">
        <v>157</v>
      </c>
      <c r="B139" s="128">
        <v>40</v>
      </c>
      <c r="C139" s="129">
        <v>4</v>
      </c>
      <c r="D139" s="130">
        <v>8</v>
      </c>
      <c r="E139" s="131">
        <v>3030200</v>
      </c>
      <c r="F139" s="132" t="s">
        <v>158</v>
      </c>
      <c r="G139" s="166">
        <v>26322.19</v>
      </c>
      <c r="H139" s="167">
        <v>26231.603010000003</v>
      </c>
      <c r="I139" s="238">
        <f t="shared" si="4"/>
        <v>99.655853141398964</v>
      </c>
      <c r="J139" s="112"/>
      <c r="K139" s="106" t="s">
        <v>0</v>
      </c>
    </row>
    <row r="140" spans="1:11">
      <c r="A140" s="144" t="s">
        <v>40</v>
      </c>
      <c r="B140" s="113">
        <v>40</v>
      </c>
      <c r="C140" s="114">
        <v>4</v>
      </c>
      <c r="D140" s="115">
        <v>9</v>
      </c>
      <c r="E140" s="116">
        <v>0</v>
      </c>
      <c r="F140" s="117">
        <v>0</v>
      </c>
      <c r="G140" s="160">
        <v>90273.64</v>
      </c>
      <c r="H140" s="161">
        <v>89970.317510000008</v>
      </c>
      <c r="I140" s="233">
        <f t="shared" si="4"/>
        <v>99.66399661074928</v>
      </c>
      <c r="J140" s="112"/>
      <c r="K140" s="106" t="s">
        <v>0</v>
      </c>
    </row>
    <row r="141" spans="1:11">
      <c r="A141" s="145" t="s">
        <v>147</v>
      </c>
      <c r="B141" s="118">
        <v>40</v>
      </c>
      <c r="C141" s="119">
        <v>4</v>
      </c>
      <c r="D141" s="120">
        <v>9</v>
      </c>
      <c r="E141" s="121">
        <v>5220000</v>
      </c>
      <c r="F141" s="122">
        <v>0</v>
      </c>
      <c r="G141" s="162">
        <v>26380.3</v>
      </c>
      <c r="H141" s="163">
        <v>26348.41706</v>
      </c>
      <c r="I141" s="238">
        <f t="shared" si="4"/>
        <v>99.879141101503762</v>
      </c>
      <c r="J141" s="112"/>
      <c r="K141" s="106" t="s">
        <v>0</v>
      </c>
    </row>
    <row r="142" spans="1:11">
      <c r="A142" s="146" t="s">
        <v>159</v>
      </c>
      <c r="B142" s="123">
        <v>40</v>
      </c>
      <c r="C142" s="124">
        <v>4</v>
      </c>
      <c r="D142" s="125">
        <v>9</v>
      </c>
      <c r="E142" s="126">
        <v>5226105</v>
      </c>
      <c r="F142" s="127">
        <v>0</v>
      </c>
      <c r="G142" s="164">
        <v>19342</v>
      </c>
      <c r="H142" s="165">
        <v>19310.58697</v>
      </c>
      <c r="I142" s="233">
        <f t="shared" si="4"/>
        <v>99.837591614104014</v>
      </c>
      <c r="J142" s="112"/>
      <c r="K142" s="106" t="s">
        <v>0</v>
      </c>
    </row>
    <row r="143" spans="1:11" ht="33.75">
      <c r="A143" s="147" t="s">
        <v>140</v>
      </c>
      <c r="B143" s="128">
        <v>40</v>
      </c>
      <c r="C143" s="129">
        <v>4</v>
      </c>
      <c r="D143" s="130">
        <v>9</v>
      </c>
      <c r="E143" s="131">
        <v>5226105</v>
      </c>
      <c r="F143" s="132" t="s">
        <v>141</v>
      </c>
      <c r="G143" s="166">
        <v>1122.0999999999999</v>
      </c>
      <c r="H143" s="167">
        <v>1122.05827</v>
      </c>
      <c r="I143" s="238">
        <f t="shared" si="4"/>
        <v>99.996281080117654</v>
      </c>
      <c r="J143" s="112"/>
      <c r="K143" s="106" t="s">
        <v>0</v>
      </c>
    </row>
    <row r="144" spans="1:11" ht="45">
      <c r="A144" s="147" t="s">
        <v>160</v>
      </c>
      <c r="B144" s="128">
        <v>40</v>
      </c>
      <c r="C144" s="129">
        <v>4</v>
      </c>
      <c r="D144" s="130">
        <v>9</v>
      </c>
      <c r="E144" s="131">
        <v>5226105</v>
      </c>
      <c r="F144" s="132" t="s">
        <v>161</v>
      </c>
      <c r="G144" s="166">
        <v>18219.900000000001</v>
      </c>
      <c r="H144" s="167">
        <v>18188.528699999999</v>
      </c>
      <c r="I144" s="238">
        <f t="shared" si="4"/>
        <v>99.82781848418486</v>
      </c>
      <c r="J144" s="112"/>
      <c r="K144" s="106" t="s">
        <v>0</v>
      </c>
    </row>
    <row r="145" spans="1:11" ht="32.25">
      <c r="A145" s="146" t="s">
        <v>162</v>
      </c>
      <c r="B145" s="123">
        <v>40</v>
      </c>
      <c r="C145" s="124">
        <v>4</v>
      </c>
      <c r="D145" s="125">
        <v>9</v>
      </c>
      <c r="E145" s="126">
        <v>5227000</v>
      </c>
      <c r="F145" s="127">
        <v>0</v>
      </c>
      <c r="G145" s="164">
        <v>7038.3</v>
      </c>
      <c r="H145" s="165">
        <v>7037.8300899999995</v>
      </c>
      <c r="I145" s="233">
        <f t="shared" si="4"/>
        <v>99.993323529829638</v>
      </c>
      <c r="J145" s="112"/>
      <c r="K145" s="106" t="s">
        <v>0</v>
      </c>
    </row>
    <row r="146" spans="1:11">
      <c r="A146" s="147" t="s">
        <v>157</v>
      </c>
      <c r="B146" s="128">
        <v>40</v>
      </c>
      <c r="C146" s="129">
        <v>4</v>
      </c>
      <c r="D146" s="130">
        <v>9</v>
      </c>
      <c r="E146" s="131">
        <v>5227000</v>
      </c>
      <c r="F146" s="132" t="s">
        <v>158</v>
      </c>
      <c r="G146" s="166">
        <v>7038.3</v>
      </c>
      <c r="H146" s="167">
        <v>7037.8300899999995</v>
      </c>
      <c r="I146" s="238">
        <f t="shared" si="4"/>
        <v>99.993323529829638</v>
      </c>
      <c r="J146" s="112"/>
      <c r="K146" s="106" t="s">
        <v>0</v>
      </c>
    </row>
    <row r="147" spans="1:11">
      <c r="A147" s="145" t="s">
        <v>137</v>
      </c>
      <c r="B147" s="118">
        <v>40</v>
      </c>
      <c r="C147" s="119">
        <v>4</v>
      </c>
      <c r="D147" s="120">
        <v>9</v>
      </c>
      <c r="E147" s="121">
        <v>7950000</v>
      </c>
      <c r="F147" s="122">
        <v>0</v>
      </c>
      <c r="G147" s="162">
        <v>63893.34</v>
      </c>
      <c r="H147" s="163">
        <v>63621.900450000008</v>
      </c>
      <c r="I147" s="238">
        <f t="shared" si="4"/>
        <v>99.575167693534269</v>
      </c>
      <c r="J147" s="112"/>
      <c r="K147" s="106" t="s">
        <v>0</v>
      </c>
    </row>
    <row r="148" spans="1:11" ht="53.25">
      <c r="A148" s="146" t="s">
        <v>138</v>
      </c>
      <c r="B148" s="123">
        <v>40</v>
      </c>
      <c r="C148" s="124">
        <v>4</v>
      </c>
      <c r="D148" s="125">
        <v>9</v>
      </c>
      <c r="E148" s="126">
        <v>7950400</v>
      </c>
      <c r="F148" s="127">
        <v>0</v>
      </c>
      <c r="G148" s="164">
        <v>63111.24</v>
      </c>
      <c r="H148" s="165">
        <v>62839.919320000008</v>
      </c>
      <c r="I148" s="233">
        <f t="shared" si="4"/>
        <v>99.570091349813453</v>
      </c>
      <c r="J148" s="112"/>
      <c r="K148" s="106" t="s">
        <v>0</v>
      </c>
    </row>
    <row r="149" spans="1:11" ht="33.75">
      <c r="A149" s="147" t="s">
        <v>140</v>
      </c>
      <c r="B149" s="128">
        <v>40</v>
      </c>
      <c r="C149" s="129">
        <v>4</v>
      </c>
      <c r="D149" s="130">
        <v>9</v>
      </c>
      <c r="E149" s="131">
        <v>7950400</v>
      </c>
      <c r="F149" s="132" t="s">
        <v>141</v>
      </c>
      <c r="G149" s="166">
        <v>119.4</v>
      </c>
      <c r="H149" s="167">
        <v>119.37539</v>
      </c>
      <c r="I149" s="238">
        <f t="shared" si="4"/>
        <v>99.97938860971523</v>
      </c>
      <c r="J149" s="112"/>
      <c r="K149" s="106" t="s">
        <v>0</v>
      </c>
    </row>
    <row r="150" spans="1:11" ht="22.5">
      <c r="A150" s="147" t="s">
        <v>120</v>
      </c>
      <c r="B150" s="128">
        <v>40</v>
      </c>
      <c r="C150" s="129">
        <v>4</v>
      </c>
      <c r="D150" s="130">
        <v>9</v>
      </c>
      <c r="E150" s="131">
        <v>7950400</v>
      </c>
      <c r="F150" s="132" t="s">
        <v>121</v>
      </c>
      <c r="G150" s="166">
        <v>60678.62</v>
      </c>
      <c r="H150" s="167">
        <v>60552.433499999999</v>
      </c>
      <c r="I150" s="238">
        <f t="shared" si="4"/>
        <v>99.792041249454911</v>
      </c>
      <c r="J150" s="112"/>
      <c r="K150" s="106" t="s">
        <v>0</v>
      </c>
    </row>
    <row r="151" spans="1:11" ht="45">
      <c r="A151" s="147" t="s">
        <v>160</v>
      </c>
      <c r="B151" s="128">
        <v>40</v>
      </c>
      <c r="C151" s="129">
        <v>4</v>
      </c>
      <c r="D151" s="130">
        <v>9</v>
      </c>
      <c r="E151" s="131">
        <v>7950400</v>
      </c>
      <c r="F151" s="132" t="s">
        <v>161</v>
      </c>
      <c r="G151" s="166">
        <v>2313.2199999999998</v>
      </c>
      <c r="H151" s="167">
        <v>2168.1104300000002</v>
      </c>
      <c r="I151" s="238">
        <f t="shared" si="4"/>
        <v>93.726944691814879</v>
      </c>
      <c r="J151" s="112"/>
      <c r="K151" s="106" t="s">
        <v>0</v>
      </c>
    </row>
    <row r="152" spans="1:11" ht="32.25">
      <c r="A152" s="146" t="s">
        <v>163</v>
      </c>
      <c r="B152" s="123">
        <v>40</v>
      </c>
      <c r="C152" s="124">
        <v>4</v>
      </c>
      <c r="D152" s="125">
        <v>9</v>
      </c>
      <c r="E152" s="126">
        <v>7950700</v>
      </c>
      <c r="F152" s="127">
        <v>0</v>
      </c>
      <c r="G152" s="164">
        <v>782.1</v>
      </c>
      <c r="H152" s="165">
        <v>781.98113000000001</v>
      </c>
      <c r="I152" s="233">
        <f t="shared" si="4"/>
        <v>99.984801176320161</v>
      </c>
      <c r="J152" s="112"/>
      <c r="K152" s="106" t="s">
        <v>0</v>
      </c>
    </row>
    <row r="153" spans="1:11">
      <c r="A153" s="147" t="s">
        <v>157</v>
      </c>
      <c r="B153" s="128">
        <v>40</v>
      </c>
      <c r="C153" s="129">
        <v>4</v>
      </c>
      <c r="D153" s="130">
        <v>9</v>
      </c>
      <c r="E153" s="131">
        <v>7950700</v>
      </c>
      <c r="F153" s="132" t="s">
        <v>158</v>
      </c>
      <c r="G153" s="166">
        <v>782.1</v>
      </c>
      <c r="H153" s="167">
        <v>781.98113000000001</v>
      </c>
      <c r="I153" s="238">
        <f t="shared" si="4"/>
        <v>99.984801176320161</v>
      </c>
      <c r="J153" s="112"/>
      <c r="K153" s="106" t="s">
        <v>0</v>
      </c>
    </row>
    <row r="154" spans="1:11">
      <c r="A154" s="144" t="s">
        <v>39</v>
      </c>
      <c r="B154" s="113">
        <v>40</v>
      </c>
      <c r="C154" s="114">
        <v>4</v>
      </c>
      <c r="D154" s="115">
        <v>10</v>
      </c>
      <c r="E154" s="116">
        <v>0</v>
      </c>
      <c r="F154" s="117">
        <v>0</v>
      </c>
      <c r="G154" s="160">
        <v>15088.66</v>
      </c>
      <c r="H154" s="161">
        <v>13887.09469</v>
      </c>
      <c r="I154" s="233">
        <f t="shared" si="4"/>
        <v>92.03663340548465</v>
      </c>
      <c r="J154" s="112"/>
      <c r="K154" s="106" t="s">
        <v>0</v>
      </c>
    </row>
    <row r="155" spans="1:11" ht="24">
      <c r="A155" s="145" t="s">
        <v>135</v>
      </c>
      <c r="B155" s="118">
        <v>40</v>
      </c>
      <c r="C155" s="119">
        <v>4</v>
      </c>
      <c r="D155" s="120">
        <v>10</v>
      </c>
      <c r="E155" s="121">
        <v>930000</v>
      </c>
      <c r="F155" s="122">
        <v>0</v>
      </c>
      <c r="G155" s="162">
        <v>2593.6999999999998</v>
      </c>
      <c r="H155" s="163">
        <v>2167.83338</v>
      </c>
      <c r="I155" s="238">
        <f t="shared" si="4"/>
        <v>83.580729459845017</v>
      </c>
      <c r="J155" s="112"/>
      <c r="K155" s="106" t="s">
        <v>0</v>
      </c>
    </row>
    <row r="156" spans="1:11" ht="21.75">
      <c r="A156" s="146" t="s">
        <v>136</v>
      </c>
      <c r="B156" s="123">
        <v>40</v>
      </c>
      <c r="C156" s="124">
        <v>4</v>
      </c>
      <c r="D156" s="125">
        <v>10</v>
      </c>
      <c r="E156" s="126">
        <v>939900</v>
      </c>
      <c r="F156" s="127">
        <v>0</v>
      </c>
      <c r="G156" s="164">
        <v>2593.6999999999998</v>
      </c>
      <c r="H156" s="165">
        <v>2167.83338</v>
      </c>
      <c r="I156" s="233">
        <f t="shared" si="4"/>
        <v>83.580729459845017</v>
      </c>
      <c r="J156" s="112"/>
      <c r="K156" s="106" t="s">
        <v>0</v>
      </c>
    </row>
    <row r="157" spans="1:11">
      <c r="A157" s="147" t="s">
        <v>113</v>
      </c>
      <c r="B157" s="128">
        <v>40</v>
      </c>
      <c r="C157" s="129">
        <v>4</v>
      </c>
      <c r="D157" s="130">
        <v>10</v>
      </c>
      <c r="E157" s="131">
        <v>939900</v>
      </c>
      <c r="F157" s="132" t="s">
        <v>114</v>
      </c>
      <c r="G157" s="166">
        <v>2044.1</v>
      </c>
      <c r="H157" s="167">
        <v>1740.1486599999998</v>
      </c>
      <c r="I157" s="238">
        <f t="shared" ref="I157:I162" si="5">H157*100/G157</f>
        <v>85.130309671738161</v>
      </c>
      <c r="J157" s="112"/>
      <c r="K157" s="106" t="s">
        <v>0</v>
      </c>
    </row>
    <row r="158" spans="1:11" ht="22.5">
      <c r="A158" s="147" t="s">
        <v>116</v>
      </c>
      <c r="B158" s="128">
        <v>40</v>
      </c>
      <c r="C158" s="129">
        <v>4</v>
      </c>
      <c r="D158" s="130">
        <v>10</v>
      </c>
      <c r="E158" s="131">
        <v>939900</v>
      </c>
      <c r="F158" s="132" t="s">
        <v>117</v>
      </c>
      <c r="G158" s="166">
        <v>48</v>
      </c>
      <c r="H158" s="167">
        <v>44.193800000000003</v>
      </c>
      <c r="I158" s="238">
        <f t="shared" si="5"/>
        <v>92.070416666666674</v>
      </c>
      <c r="J158" s="112"/>
      <c r="K158" s="106" t="s">
        <v>0</v>
      </c>
    </row>
    <row r="159" spans="1:11" ht="22.5">
      <c r="A159" s="147" t="s">
        <v>118</v>
      </c>
      <c r="B159" s="128">
        <v>40</v>
      </c>
      <c r="C159" s="129">
        <v>4</v>
      </c>
      <c r="D159" s="130">
        <v>10</v>
      </c>
      <c r="E159" s="131">
        <v>939900</v>
      </c>
      <c r="F159" s="132" t="s">
        <v>119</v>
      </c>
      <c r="G159" s="166">
        <v>319.60000000000002</v>
      </c>
      <c r="H159" s="167">
        <v>270.54960999999997</v>
      </c>
      <c r="I159" s="238">
        <f t="shared" si="5"/>
        <v>84.652568836045035</v>
      </c>
      <c r="J159" s="112"/>
      <c r="K159" s="106" t="s">
        <v>0</v>
      </c>
    </row>
    <row r="160" spans="1:11" ht="22.5">
      <c r="A160" s="147" t="s">
        <v>120</v>
      </c>
      <c r="B160" s="128">
        <v>40</v>
      </c>
      <c r="C160" s="129">
        <v>4</v>
      </c>
      <c r="D160" s="130">
        <v>10</v>
      </c>
      <c r="E160" s="131">
        <v>939900</v>
      </c>
      <c r="F160" s="132" t="s">
        <v>121</v>
      </c>
      <c r="G160" s="166">
        <v>180</v>
      </c>
      <c r="H160" s="167">
        <v>112.44131</v>
      </c>
      <c r="I160" s="238">
        <f t="shared" si="5"/>
        <v>62.467394444444444</v>
      </c>
      <c r="J160" s="112"/>
      <c r="K160" s="106" t="s">
        <v>0</v>
      </c>
    </row>
    <row r="161" spans="1:11">
      <c r="A161" s="147" t="s">
        <v>122</v>
      </c>
      <c r="B161" s="128">
        <v>40</v>
      </c>
      <c r="C161" s="129">
        <v>4</v>
      </c>
      <c r="D161" s="130">
        <v>10</v>
      </c>
      <c r="E161" s="131">
        <v>939900</v>
      </c>
      <c r="F161" s="132" t="s">
        <v>123</v>
      </c>
      <c r="G161" s="166">
        <v>2</v>
      </c>
      <c r="H161" s="167">
        <v>0.5</v>
      </c>
      <c r="I161" s="238">
        <f t="shared" si="5"/>
        <v>25</v>
      </c>
      <c r="J161" s="112"/>
      <c r="K161" s="106" t="s">
        <v>0</v>
      </c>
    </row>
    <row r="162" spans="1:11">
      <c r="A162" s="145" t="s">
        <v>147</v>
      </c>
      <c r="B162" s="118">
        <v>40</v>
      </c>
      <c r="C162" s="119">
        <v>4</v>
      </c>
      <c r="D162" s="120">
        <v>10</v>
      </c>
      <c r="E162" s="121">
        <v>5220000</v>
      </c>
      <c r="F162" s="122">
        <v>0</v>
      </c>
      <c r="G162" s="162">
        <v>10732</v>
      </c>
      <c r="H162" s="163">
        <v>9971.5287499999995</v>
      </c>
      <c r="I162" s="238">
        <f t="shared" si="5"/>
        <v>92.913983879985096</v>
      </c>
      <c r="J162" s="112"/>
      <c r="K162" s="106" t="s">
        <v>0</v>
      </c>
    </row>
    <row r="163" spans="1:11" ht="21.75">
      <c r="A163" s="146" t="s">
        <v>164</v>
      </c>
      <c r="B163" s="123">
        <v>40</v>
      </c>
      <c r="C163" s="124">
        <v>4</v>
      </c>
      <c r="D163" s="125">
        <v>10</v>
      </c>
      <c r="E163" s="126">
        <v>5226800</v>
      </c>
      <c r="F163" s="127">
        <v>0</v>
      </c>
      <c r="G163" s="164">
        <v>10732</v>
      </c>
      <c r="H163" s="165">
        <v>9971.5287499999995</v>
      </c>
      <c r="I163" s="233">
        <f t="shared" ref="I163:I181" si="6">H163*100/G163</f>
        <v>92.913983879985096</v>
      </c>
      <c r="J163" s="112"/>
      <c r="K163" s="106" t="s">
        <v>0</v>
      </c>
    </row>
    <row r="164" spans="1:11" ht="22.5">
      <c r="A164" s="147" t="s">
        <v>118</v>
      </c>
      <c r="B164" s="128">
        <v>40</v>
      </c>
      <c r="C164" s="129">
        <v>4</v>
      </c>
      <c r="D164" s="130">
        <v>10</v>
      </c>
      <c r="E164" s="131">
        <v>5226800</v>
      </c>
      <c r="F164" s="132" t="s">
        <v>119</v>
      </c>
      <c r="G164" s="166">
        <v>1118.4000000000001</v>
      </c>
      <c r="H164" s="167">
        <v>671.01566999999989</v>
      </c>
      <c r="I164" s="238">
        <f t="shared" si="6"/>
        <v>59.997824570815439</v>
      </c>
      <c r="J164" s="112"/>
      <c r="K164" s="106" t="s">
        <v>0</v>
      </c>
    </row>
    <row r="165" spans="1:11" ht="33.75">
      <c r="A165" s="147" t="s">
        <v>140</v>
      </c>
      <c r="B165" s="128">
        <v>40</v>
      </c>
      <c r="C165" s="129">
        <v>4</v>
      </c>
      <c r="D165" s="130">
        <v>10</v>
      </c>
      <c r="E165" s="131">
        <v>5226800</v>
      </c>
      <c r="F165" s="132" t="s">
        <v>141</v>
      </c>
      <c r="G165" s="166">
        <v>9000.6</v>
      </c>
      <c r="H165" s="167">
        <v>9000.6</v>
      </c>
      <c r="I165" s="238">
        <f t="shared" si="6"/>
        <v>100</v>
      </c>
      <c r="J165" s="112"/>
      <c r="K165" s="106" t="s">
        <v>0</v>
      </c>
    </row>
    <row r="166" spans="1:11" ht="22.5">
      <c r="A166" s="147" t="s">
        <v>120</v>
      </c>
      <c r="B166" s="128">
        <v>40</v>
      </c>
      <c r="C166" s="129">
        <v>4</v>
      </c>
      <c r="D166" s="130">
        <v>10</v>
      </c>
      <c r="E166" s="131">
        <v>5226800</v>
      </c>
      <c r="F166" s="132" t="s">
        <v>121</v>
      </c>
      <c r="G166" s="166">
        <v>610</v>
      </c>
      <c r="H166" s="167">
        <v>299.91308000000004</v>
      </c>
      <c r="I166" s="238">
        <f t="shared" si="6"/>
        <v>49.1660786885246</v>
      </c>
      <c r="J166" s="112"/>
      <c r="K166" s="106" t="s">
        <v>0</v>
      </c>
    </row>
    <row r="167" spans="1:11">
      <c r="A167" s="147" t="s">
        <v>122</v>
      </c>
      <c r="B167" s="128">
        <v>40</v>
      </c>
      <c r="C167" s="129">
        <v>4</v>
      </c>
      <c r="D167" s="130">
        <v>10</v>
      </c>
      <c r="E167" s="131">
        <v>5226800</v>
      </c>
      <c r="F167" s="132" t="s">
        <v>123</v>
      </c>
      <c r="G167" s="166">
        <v>3</v>
      </c>
      <c r="H167" s="167">
        <v>0</v>
      </c>
      <c r="I167" s="238">
        <f t="shared" si="6"/>
        <v>0</v>
      </c>
      <c r="J167" s="112"/>
      <c r="K167" s="106" t="s">
        <v>0</v>
      </c>
    </row>
    <row r="168" spans="1:11">
      <c r="A168" s="145" t="s">
        <v>137</v>
      </c>
      <c r="B168" s="118">
        <v>40</v>
      </c>
      <c r="C168" s="119">
        <v>4</v>
      </c>
      <c r="D168" s="120">
        <v>10</v>
      </c>
      <c r="E168" s="121">
        <v>7950000</v>
      </c>
      <c r="F168" s="122">
        <v>0</v>
      </c>
      <c r="G168" s="162">
        <v>1762.96</v>
      </c>
      <c r="H168" s="163">
        <v>1747.7325600000004</v>
      </c>
      <c r="I168" s="238">
        <f t="shared" si="6"/>
        <v>99.136257203793647</v>
      </c>
      <c r="J168" s="112"/>
      <c r="K168" s="106" t="s">
        <v>0</v>
      </c>
    </row>
    <row r="169" spans="1:11" ht="21.75">
      <c r="A169" s="146" t="s">
        <v>165</v>
      </c>
      <c r="B169" s="123">
        <v>40</v>
      </c>
      <c r="C169" s="124">
        <v>4</v>
      </c>
      <c r="D169" s="125">
        <v>10</v>
      </c>
      <c r="E169" s="126">
        <v>7950100</v>
      </c>
      <c r="F169" s="127">
        <v>0</v>
      </c>
      <c r="G169" s="164">
        <v>1762.96</v>
      </c>
      <c r="H169" s="165">
        <v>1747.7325600000004</v>
      </c>
      <c r="I169" s="233">
        <f t="shared" si="6"/>
        <v>99.136257203793647</v>
      </c>
      <c r="J169" s="112"/>
      <c r="K169" s="106" t="s">
        <v>0</v>
      </c>
    </row>
    <row r="170" spans="1:11" ht="22.5">
      <c r="A170" s="147" t="s">
        <v>118</v>
      </c>
      <c r="B170" s="128">
        <v>40</v>
      </c>
      <c r="C170" s="129">
        <v>4</v>
      </c>
      <c r="D170" s="130">
        <v>10</v>
      </c>
      <c r="E170" s="131">
        <v>7950100</v>
      </c>
      <c r="F170" s="132" t="s">
        <v>119</v>
      </c>
      <c r="G170" s="166">
        <v>184.6</v>
      </c>
      <c r="H170" s="167">
        <v>183.29670000000002</v>
      </c>
      <c r="I170" s="238">
        <f t="shared" si="6"/>
        <v>99.293986998916594</v>
      </c>
      <c r="J170" s="112"/>
      <c r="K170" s="106" t="s">
        <v>0</v>
      </c>
    </row>
    <row r="171" spans="1:11" ht="33.75">
      <c r="A171" s="147" t="s">
        <v>140</v>
      </c>
      <c r="B171" s="128">
        <v>40</v>
      </c>
      <c r="C171" s="129">
        <v>4</v>
      </c>
      <c r="D171" s="130">
        <v>10</v>
      </c>
      <c r="E171" s="131">
        <v>7950100</v>
      </c>
      <c r="F171" s="132" t="s">
        <v>141</v>
      </c>
      <c r="G171" s="166">
        <v>995.59</v>
      </c>
      <c r="H171" s="167">
        <v>995.57252000000005</v>
      </c>
      <c r="I171" s="238">
        <f t="shared" si="6"/>
        <v>99.998244257174136</v>
      </c>
      <c r="J171" s="112"/>
      <c r="K171" s="106" t="s">
        <v>0</v>
      </c>
    </row>
    <row r="172" spans="1:11" ht="22.5">
      <c r="A172" s="147" t="s">
        <v>120</v>
      </c>
      <c r="B172" s="128">
        <v>40</v>
      </c>
      <c r="C172" s="129">
        <v>4</v>
      </c>
      <c r="D172" s="130">
        <v>10</v>
      </c>
      <c r="E172" s="131">
        <v>7950100</v>
      </c>
      <c r="F172" s="132" t="s">
        <v>121</v>
      </c>
      <c r="G172" s="166">
        <v>582.77</v>
      </c>
      <c r="H172" s="167">
        <v>568.86334000000011</v>
      </c>
      <c r="I172" s="238">
        <f t="shared" si="6"/>
        <v>97.61369665562745</v>
      </c>
      <c r="J172" s="112"/>
      <c r="K172" s="106" t="s">
        <v>0</v>
      </c>
    </row>
    <row r="173" spans="1:11" ht="24">
      <c r="A173" s="144" t="s">
        <v>38</v>
      </c>
      <c r="B173" s="113">
        <v>40</v>
      </c>
      <c r="C173" s="114">
        <v>4</v>
      </c>
      <c r="D173" s="115">
        <v>12</v>
      </c>
      <c r="E173" s="116">
        <v>0</v>
      </c>
      <c r="F173" s="117">
        <v>0</v>
      </c>
      <c r="G173" s="160">
        <v>38280.6</v>
      </c>
      <c r="H173" s="161">
        <v>36152.113499999992</v>
      </c>
      <c r="I173" s="233">
        <f t="shared" si="6"/>
        <v>94.439777589692937</v>
      </c>
      <c r="J173" s="112"/>
      <c r="K173" s="106" t="s">
        <v>0</v>
      </c>
    </row>
    <row r="174" spans="1:11" ht="48">
      <c r="A174" s="145" t="s">
        <v>111</v>
      </c>
      <c r="B174" s="118">
        <v>40</v>
      </c>
      <c r="C174" s="119">
        <v>4</v>
      </c>
      <c r="D174" s="120">
        <v>12</v>
      </c>
      <c r="E174" s="121">
        <v>20000</v>
      </c>
      <c r="F174" s="122">
        <v>0</v>
      </c>
      <c r="G174" s="162">
        <v>2460</v>
      </c>
      <c r="H174" s="163">
        <v>2213.4206300000001</v>
      </c>
      <c r="I174" s="238">
        <f t="shared" si="6"/>
        <v>89.976448373983743</v>
      </c>
      <c r="J174" s="112"/>
      <c r="K174" s="106" t="s">
        <v>0</v>
      </c>
    </row>
    <row r="175" spans="1:11">
      <c r="A175" s="146" t="s">
        <v>115</v>
      </c>
      <c r="B175" s="123">
        <v>40</v>
      </c>
      <c r="C175" s="124">
        <v>4</v>
      </c>
      <c r="D175" s="125">
        <v>12</v>
      </c>
      <c r="E175" s="126">
        <v>20400</v>
      </c>
      <c r="F175" s="127">
        <v>0</v>
      </c>
      <c r="G175" s="164">
        <v>2460</v>
      </c>
      <c r="H175" s="165">
        <v>2213.4206300000001</v>
      </c>
      <c r="I175" s="233">
        <f t="shared" si="6"/>
        <v>89.976448373983743</v>
      </c>
      <c r="J175" s="112"/>
      <c r="K175" s="106" t="s">
        <v>0</v>
      </c>
    </row>
    <row r="176" spans="1:11">
      <c r="A176" s="147" t="s">
        <v>113</v>
      </c>
      <c r="B176" s="128">
        <v>40</v>
      </c>
      <c r="C176" s="129">
        <v>4</v>
      </c>
      <c r="D176" s="130">
        <v>12</v>
      </c>
      <c r="E176" s="131">
        <v>20400</v>
      </c>
      <c r="F176" s="132" t="s">
        <v>114</v>
      </c>
      <c r="G176" s="166">
        <v>1950</v>
      </c>
      <c r="H176" s="167">
        <v>1734.18029</v>
      </c>
      <c r="I176" s="238">
        <f t="shared" si="6"/>
        <v>88.932322564102563</v>
      </c>
      <c r="J176" s="112"/>
      <c r="K176" s="106" t="s">
        <v>0</v>
      </c>
    </row>
    <row r="177" spans="1:11" ht="22.5">
      <c r="A177" s="147" t="s">
        <v>116</v>
      </c>
      <c r="B177" s="128">
        <v>40</v>
      </c>
      <c r="C177" s="129">
        <v>4</v>
      </c>
      <c r="D177" s="130">
        <v>12</v>
      </c>
      <c r="E177" s="131">
        <v>20400</v>
      </c>
      <c r="F177" s="132" t="s">
        <v>117</v>
      </c>
      <c r="G177" s="166">
        <v>6</v>
      </c>
      <c r="H177" s="167">
        <v>5.5</v>
      </c>
      <c r="I177" s="238">
        <f t="shared" si="6"/>
        <v>91.666666666666671</v>
      </c>
      <c r="J177" s="112"/>
      <c r="K177" s="106" t="s">
        <v>0</v>
      </c>
    </row>
    <row r="178" spans="1:11" ht="22.5">
      <c r="A178" s="147" t="s">
        <v>118</v>
      </c>
      <c r="B178" s="128">
        <v>40</v>
      </c>
      <c r="C178" s="129">
        <v>4</v>
      </c>
      <c r="D178" s="130">
        <v>12</v>
      </c>
      <c r="E178" s="131">
        <v>20400</v>
      </c>
      <c r="F178" s="132" t="s">
        <v>119</v>
      </c>
      <c r="G178" s="166">
        <v>191</v>
      </c>
      <c r="H178" s="167">
        <v>165.816</v>
      </c>
      <c r="I178" s="238">
        <f t="shared" si="6"/>
        <v>86.814659685863873</v>
      </c>
      <c r="J178" s="112"/>
      <c r="K178" s="106" t="s">
        <v>0</v>
      </c>
    </row>
    <row r="179" spans="1:11" ht="22.5">
      <c r="A179" s="147" t="s">
        <v>120</v>
      </c>
      <c r="B179" s="128">
        <v>40</v>
      </c>
      <c r="C179" s="129">
        <v>4</v>
      </c>
      <c r="D179" s="130">
        <v>12</v>
      </c>
      <c r="E179" s="131">
        <v>20400</v>
      </c>
      <c r="F179" s="132" t="s">
        <v>121</v>
      </c>
      <c r="G179" s="166">
        <v>313</v>
      </c>
      <c r="H179" s="167">
        <v>307.92434000000003</v>
      </c>
      <c r="I179" s="238">
        <f t="shared" si="6"/>
        <v>98.378383386581476</v>
      </c>
      <c r="J179" s="112"/>
      <c r="K179" s="106" t="s">
        <v>0</v>
      </c>
    </row>
    <row r="180" spans="1:11" ht="24">
      <c r="A180" s="145" t="s">
        <v>125</v>
      </c>
      <c r="B180" s="118">
        <v>40</v>
      </c>
      <c r="C180" s="119">
        <v>4</v>
      </c>
      <c r="D180" s="120">
        <v>12</v>
      </c>
      <c r="E180" s="121">
        <v>920000</v>
      </c>
      <c r="F180" s="122">
        <v>0</v>
      </c>
      <c r="G180" s="162">
        <v>27455</v>
      </c>
      <c r="H180" s="163">
        <v>26912.913980000001</v>
      </c>
      <c r="I180" s="238">
        <f t="shared" si="6"/>
        <v>98.025547186304863</v>
      </c>
      <c r="J180" s="112"/>
      <c r="K180" s="106" t="s">
        <v>0</v>
      </c>
    </row>
    <row r="181" spans="1:11" ht="21.75">
      <c r="A181" s="146" t="s">
        <v>136</v>
      </c>
      <c r="B181" s="123">
        <v>40</v>
      </c>
      <c r="C181" s="124">
        <v>4</v>
      </c>
      <c r="D181" s="125">
        <v>12</v>
      </c>
      <c r="E181" s="126">
        <v>929900</v>
      </c>
      <c r="F181" s="127">
        <v>0</v>
      </c>
      <c r="G181" s="164">
        <v>27455</v>
      </c>
      <c r="H181" s="165">
        <v>26912.913980000001</v>
      </c>
      <c r="I181" s="233">
        <f t="shared" si="6"/>
        <v>98.025547186304863</v>
      </c>
      <c r="J181" s="112"/>
      <c r="K181" s="106" t="s">
        <v>0</v>
      </c>
    </row>
    <row r="182" spans="1:11">
      <c r="A182" s="147" t="s">
        <v>113</v>
      </c>
      <c r="B182" s="128">
        <v>40</v>
      </c>
      <c r="C182" s="129">
        <v>4</v>
      </c>
      <c r="D182" s="130">
        <v>12</v>
      </c>
      <c r="E182" s="131">
        <v>929900</v>
      </c>
      <c r="F182" s="132" t="s">
        <v>166</v>
      </c>
      <c r="G182" s="166">
        <v>24257.599999999999</v>
      </c>
      <c r="H182" s="167">
        <v>23840.75764</v>
      </c>
      <c r="I182" s="238">
        <f t="shared" ref="I182:I187" si="7">H182*100/G182</f>
        <v>98.281600982784781</v>
      </c>
      <c r="J182" s="112"/>
      <c r="K182" s="106" t="s">
        <v>0</v>
      </c>
    </row>
    <row r="183" spans="1:11" ht="22.5">
      <c r="A183" s="147" t="s">
        <v>116</v>
      </c>
      <c r="B183" s="128">
        <v>40</v>
      </c>
      <c r="C183" s="129">
        <v>4</v>
      </c>
      <c r="D183" s="130">
        <v>12</v>
      </c>
      <c r="E183" s="131">
        <v>929900</v>
      </c>
      <c r="F183" s="132" t="s">
        <v>167</v>
      </c>
      <c r="G183" s="166">
        <v>491.5</v>
      </c>
      <c r="H183" s="167">
        <v>491.40206000000001</v>
      </c>
      <c r="I183" s="238">
        <f t="shared" si="7"/>
        <v>99.980073245167844</v>
      </c>
      <c r="J183" s="112"/>
      <c r="K183" s="106" t="s">
        <v>0</v>
      </c>
    </row>
    <row r="184" spans="1:11" ht="22.5">
      <c r="A184" s="147" t="s">
        <v>118</v>
      </c>
      <c r="B184" s="128">
        <v>40</v>
      </c>
      <c r="C184" s="129">
        <v>4</v>
      </c>
      <c r="D184" s="130">
        <v>12</v>
      </c>
      <c r="E184" s="131">
        <v>929900</v>
      </c>
      <c r="F184" s="132" t="s">
        <v>119</v>
      </c>
      <c r="G184" s="166">
        <v>762.7</v>
      </c>
      <c r="H184" s="167">
        <v>748.89582000000007</v>
      </c>
      <c r="I184" s="238">
        <f t="shared" si="7"/>
        <v>98.190090468073947</v>
      </c>
      <c r="J184" s="112"/>
      <c r="K184" s="106" t="s">
        <v>0</v>
      </c>
    </row>
    <row r="185" spans="1:11" ht="22.5">
      <c r="A185" s="147" t="s">
        <v>120</v>
      </c>
      <c r="B185" s="128">
        <v>40</v>
      </c>
      <c r="C185" s="129">
        <v>4</v>
      </c>
      <c r="D185" s="130">
        <v>12</v>
      </c>
      <c r="E185" s="131">
        <v>929900</v>
      </c>
      <c r="F185" s="132" t="s">
        <v>121</v>
      </c>
      <c r="G185" s="166">
        <v>1644.2</v>
      </c>
      <c r="H185" s="167">
        <v>1533.03991</v>
      </c>
      <c r="I185" s="238">
        <f t="shared" si="7"/>
        <v>93.239259822406041</v>
      </c>
      <c r="J185" s="112"/>
      <c r="K185" s="106" t="s">
        <v>0</v>
      </c>
    </row>
    <row r="186" spans="1:11">
      <c r="A186" s="147" t="s">
        <v>122</v>
      </c>
      <c r="B186" s="128">
        <v>40</v>
      </c>
      <c r="C186" s="129">
        <v>4</v>
      </c>
      <c r="D186" s="130">
        <v>12</v>
      </c>
      <c r="E186" s="131">
        <v>929900</v>
      </c>
      <c r="F186" s="132" t="s">
        <v>123</v>
      </c>
      <c r="G186" s="166">
        <v>299</v>
      </c>
      <c r="H186" s="167">
        <v>298.81855000000002</v>
      </c>
      <c r="I186" s="238">
        <f t="shared" si="7"/>
        <v>99.939314381270918</v>
      </c>
      <c r="J186" s="112"/>
      <c r="K186" s="106" t="s">
        <v>0</v>
      </c>
    </row>
    <row r="187" spans="1:11" ht="24">
      <c r="A187" s="145" t="s">
        <v>168</v>
      </c>
      <c r="B187" s="118">
        <v>40</v>
      </c>
      <c r="C187" s="119">
        <v>4</v>
      </c>
      <c r="D187" s="120">
        <v>12</v>
      </c>
      <c r="E187" s="121">
        <v>3380000</v>
      </c>
      <c r="F187" s="122">
        <v>0</v>
      </c>
      <c r="G187" s="162">
        <v>2125</v>
      </c>
      <c r="H187" s="163">
        <v>2124.3670000000002</v>
      </c>
      <c r="I187" s="238">
        <f t="shared" si="7"/>
        <v>99.970211764705894</v>
      </c>
      <c r="J187" s="112"/>
      <c r="K187" s="106" t="s">
        <v>0</v>
      </c>
    </row>
    <row r="188" spans="1:11" ht="21.75">
      <c r="A188" s="146" t="s">
        <v>169</v>
      </c>
      <c r="B188" s="123">
        <v>40</v>
      </c>
      <c r="C188" s="124">
        <v>4</v>
      </c>
      <c r="D188" s="125">
        <v>12</v>
      </c>
      <c r="E188" s="126">
        <v>3380000</v>
      </c>
      <c r="F188" s="127">
        <v>0</v>
      </c>
      <c r="G188" s="164">
        <v>2125</v>
      </c>
      <c r="H188" s="165">
        <v>2124.3670000000002</v>
      </c>
      <c r="I188" s="233">
        <f t="shared" ref="I188:I219" si="8">H188*100/G188</f>
        <v>99.970211764705894</v>
      </c>
      <c r="J188" s="112"/>
      <c r="K188" s="106" t="s">
        <v>0</v>
      </c>
    </row>
    <row r="189" spans="1:11" ht="22.5">
      <c r="A189" s="147" t="s">
        <v>120</v>
      </c>
      <c r="B189" s="128">
        <v>40</v>
      </c>
      <c r="C189" s="129">
        <v>4</v>
      </c>
      <c r="D189" s="130">
        <v>12</v>
      </c>
      <c r="E189" s="131">
        <v>3380000</v>
      </c>
      <c r="F189" s="132" t="s">
        <v>121</v>
      </c>
      <c r="G189" s="166">
        <v>2125</v>
      </c>
      <c r="H189" s="167">
        <v>2124.3670000000002</v>
      </c>
      <c r="I189" s="238">
        <f t="shared" si="8"/>
        <v>99.970211764705894</v>
      </c>
      <c r="J189" s="112"/>
      <c r="K189" s="106" t="s">
        <v>0</v>
      </c>
    </row>
    <row r="190" spans="1:11">
      <c r="A190" s="145" t="s">
        <v>147</v>
      </c>
      <c r="B190" s="118">
        <v>40</v>
      </c>
      <c r="C190" s="119">
        <v>4</v>
      </c>
      <c r="D190" s="120">
        <v>12</v>
      </c>
      <c r="E190" s="121">
        <v>5220000</v>
      </c>
      <c r="F190" s="122">
        <v>0</v>
      </c>
      <c r="G190" s="162">
        <v>2502.8000000000002</v>
      </c>
      <c r="H190" s="163">
        <v>2502.8000000000002</v>
      </c>
      <c r="I190" s="238">
        <f t="shared" si="8"/>
        <v>100</v>
      </c>
      <c r="J190" s="112"/>
      <c r="K190" s="106" t="s">
        <v>0</v>
      </c>
    </row>
    <row r="191" spans="1:11" ht="42.75">
      <c r="A191" s="146" t="s">
        <v>170</v>
      </c>
      <c r="B191" s="123">
        <v>40</v>
      </c>
      <c r="C191" s="124">
        <v>4</v>
      </c>
      <c r="D191" s="125">
        <v>12</v>
      </c>
      <c r="E191" s="126">
        <v>5220400</v>
      </c>
      <c r="F191" s="127">
        <v>0</v>
      </c>
      <c r="G191" s="164">
        <v>762.4</v>
      </c>
      <c r="H191" s="165">
        <v>762.4</v>
      </c>
      <c r="I191" s="233">
        <f t="shared" si="8"/>
        <v>100</v>
      </c>
      <c r="J191" s="112"/>
      <c r="K191" s="106" t="s">
        <v>0</v>
      </c>
    </row>
    <row r="192" spans="1:11" ht="22.5">
      <c r="A192" s="147" t="s">
        <v>120</v>
      </c>
      <c r="B192" s="128">
        <v>40</v>
      </c>
      <c r="C192" s="129">
        <v>4</v>
      </c>
      <c r="D192" s="130">
        <v>12</v>
      </c>
      <c r="E192" s="131">
        <v>5220400</v>
      </c>
      <c r="F192" s="132" t="s">
        <v>121</v>
      </c>
      <c r="G192" s="166">
        <v>457.9</v>
      </c>
      <c r="H192" s="167">
        <v>457.9</v>
      </c>
      <c r="I192" s="238">
        <f t="shared" si="8"/>
        <v>100</v>
      </c>
      <c r="J192" s="112"/>
      <c r="K192" s="106" t="s">
        <v>0</v>
      </c>
    </row>
    <row r="193" spans="1:11" ht="33.75">
      <c r="A193" s="147" t="s">
        <v>153</v>
      </c>
      <c r="B193" s="128">
        <v>40</v>
      </c>
      <c r="C193" s="129">
        <v>4</v>
      </c>
      <c r="D193" s="130">
        <v>12</v>
      </c>
      <c r="E193" s="131">
        <v>5220400</v>
      </c>
      <c r="F193" s="132" t="s">
        <v>154</v>
      </c>
      <c r="G193" s="166">
        <v>304.5</v>
      </c>
      <c r="H193" s="167">
        <v>304.5</v>
      </c>
      <c r="I193" s="238">
        <f t="shared" si="8"/>
        <v>100</v>
      </c>
      <c r="J193" s="112"/>
      <c r="K193" s="106" t="s">
        <v>0</v>
      </c>
    </row>
    <row r="194" spans="1:11" ht="63.75">
      <c r="A194" s="146" t="s">
        <v>171</v>
      </c>
      <c r="B194" s="123">
        <v>40</v>
      </c>
      <c r="C194" s="124">
        <v>4</v>
      </c>
      <c r="D194" s="125">
        <v>12</v>
      </c>
      <c r="E194" s="126">
        <v>5225906</v>
      </c>
      <c r="F194" s="127">
        <v>0</v>
      </c>
      <c r="G194" s="164">
        <v>1740.4</v>
      </c>
      <c r="H194" s="165">
        <v>1740.4</v>
      </c>
      <c r="I194" s="233">
        <f t="shared" si="8"/>
        <v>100</v>
      </c>
      <c r="J194" s="112"/>
      <c r="K194" s="106" t="s">
        <v>0</v>
      </c>
    </row>
    <row r="195" spans="1:11" ht="22.5">
      <c r="A195" s="147" t="s">
        <v>120</v>
      </c>
      <c r="B195" s="128">
        <v>40</v>
      </c>
      <c r="C195" s="129">
        <v>4</v>
      </c>
      <c r="D195" s="130">
        <v>12</v>
      </c>
      <c r="E195" s="131">
        <v>5225906</v>
      </c>
      <c r="F195" s="132" t="s">
        <v>121</v>
      </c>
      <c r="G195" s="166">
        <v>1740.4</v>
      </c>
      <c r="H195" s="167">
        <v>1740.4</v>
      </c>
      <c r="I195" s="238">
        <f t="shared" si="8"/>
        <v>100</v>
      </c>
      <c r="J195" s="112"/>
      <c r="K195" s="106" t="s">
        <v>0</v>
      </c>
    </row>
    <row r="196" spans="1:11">
      <c r="A196" s="145" t="s">
        <v>137</v>
      </c>
      <c r="B196" s="118">
        <v>40</v>
      </c>
      <c r="C196" s="119">
        <v>4</v>
      </c>
      <c r="D196" s="120">
        <v>12</v>
      </c>
      <c r="E196" s="121">
        <v>7950000</v>
      </c>
      <c r="F196" s="122">
        <v>0</v>
      </c>
      <c r="G196" s="162">
        <v>3737.8</v>
      </c>
      <c r="H196" s="163">
        <v>2398.6118899999997</v>
      </c>
      <c r="I196" s="238">
        <f t="shared" si="8"/>
        <v>64.171755845684615</v>
      </c>
      <c r="J196" s="112"/>
      <c r="K196" s="106" t="s">
        <v>0</v>
      </c>
    </row>
    <row r="197" spans="1:11" ht="42.75">
      <c r="A197" s="146" t="s">
        <v>172</v>
      </c>
      <c r="B197" s="123">
        <v>40</v>
      </c>
      <c r="C197" s="124">
        <v>4</v>
      </c>
      <c r="D197" s="125">
        <v>12</v>
      </c>
      <c r="E197" s="126">
        <v>7950300</v>
      </c>
      <c r="F197" s="127">
        <v>0</v>
      </c>
      <c r="G197" s="164">
        <v>676</v>
      </c>
      <c r="H197" s="165">
        <v>676</v>
      </c>
      <c r="I197" s="233">
        <f t="shared" si="8"/>
        <v>100</v>
      </c>
      <c r="J197" s="112"/>
      <c r="K197" s="106" t="s">
        <v>0</v>
      </c>
    </row>
    <row r="198" spans="1:11" ht="22.5">
      <c r="A198" s="147" t="s">
        <v>120</v>
      </c>
      <c r="B198" s="128">
        <v>40</v>
      </c>
      <c r="C198" s="129">
        <v>4</v>
      </c>
      <c r="D198" s="130">
        <v>12</v>
      </c>
      <c r="E198" s="131">
        <v>7950300</v>
      </c>
      <c r="F198" s="132" t="s">
        <v>121</v>
      </c>
      <c r="G198" s="166">
        <v>190</v>
      </c>
      <c r="H198" s="167">
        <v>190</v>
      </c>
      <c r="I198" s="238">
        <f t="shared" si="8"/>
        <v>100</v>
      </c>
      <c r="J198" s="112"/>
      <c r="K198" s="106" t="s">
        <v>0</v>
      </c>
    </row>
    <row r="199" spans="1:11" ht="33.75">
      <c r="A199" s="147" t="s">
        <v>153</v>
      </c>
      <c r="B199" s="128">
        <v>40</v>
      </c>
      <c r="C199" s="129">
        <v>4</v>
      </c>
      <c r="D199" s="130">
        <v>12</v>
      </c>
      <c r="E199" s="131">
        <v>7950300</v>
      </c>
      <c r="F199" s="132" t="s">
        <v>154</v>
      </c>
      <c r="G199" s="166">
        <v>486</v>
      </c>
      <c r="H199" s="167">
        <v>486</v>
      </c>
      <c r="I199" s="238">
        <f t="shared" si="8"/>
        <v>100</v>
      </c>
      <c r="J199" s="112"/>
      <c r="K199" s="106" t="s">
        <v>0</v>
      </c>
    </row>
    <row r="200" spans="1:11" ht="32.25">
      <c r="A200" s="146" t="s">
        <v>173</v>
      </c>
      <c r="B200" s="123">
        <v>40</v>
      </c>
      <c r="C200" s="124">
        <v>4</v>
      </c>
      <c r="D200" s="125">
        <v>12</v>
      </c>
      <c r="E200" s="126">
        <v>7950500</v>
      </c>
      <c r="F200" s="127">
        <v>0</v>
      </c>
      <c r="G200" s="164">
        <v>3061.8</v>
      </c>
      <c r="H200" s="165">
        <v>1722.6118899999999</v>
      </c>
      <c r="I200" s="233">
        <f t="shared" si="8"/>
        <v>56.261411261349522</v>
      </c>
      <c r="J200" s="112"/>
      <c r="K200" s="106" t="s">
        <v>0</v>
      </c>
    </row>
    <row r="201" spans="1:11" ht="33.75">
      <c r="A201" s="147" t="s">
        <v>140</v>
      </c>
      <c r="B201" s="128">
        <v>40</v>
      </c>
      <c r="C201" s="129">
        <v>4</v>
      </c>
      <c r="D201" s="130">
        <v>12</v>
      </c>
      <c r="E201" s="131">
        <v>7950500</v>
      </c>
      <c r="F201" s="132" t="s">
        <v>141</v>
      </c>
      <c r="G201" s="166">
        <v>1620.9</v>
      </c>
      <c r="H201" s="167">
        <v>1341.2574099999999</v>
      </c>
      <c r="I201" s="238">
        <f t="shared" si="8"/>
        <v>82.747696341538628</v>
      </c>
      <c r="J201" s="112"/>
      <c r="K201" s="106" t="s">
        <v>0</v>
      </c>
    </row>
    <row r="202" spans="1:11">
      <c r="A202" s="147" t="s">
        <v>157</v>
      </c>
      <c r="B202" s="128">
        <v>40</v>
      </c>
      <c r="C202" s="129">
        <v>4</v>
      </c>
      <c r="D202" s="130">
        <v>12</v>
      </c>
      <c r="E202" s="131">
        <v>7950500</v>
      </c>
      <c r="F202" s="132" t="s">
        <v>158</v>
      </c>
      <c r="G202" s="166">
        <v>1440.9</v>
      </c>
      <c r="H202" s="167">
        <v>381.35447999999997</v>
      </c>
      <c r="I202" s="238">
        <f t="shared" si="8"/>
        <v>26.466408494690814</v>
      </c>
      <c r="J202" s="112"/>
      <c r="K202" s="106" t="s">
        <v>0</v>
      </c>
    </row>
    <row r="203" spans="1:11">
      <c r="A203" s="143" t="s">
        <v>37</v>
      </c>
      <c r="B203" s="107">
        <v>40</v>
      </c>
      <c r="C203" s="108">
        <v>5</v>
      </c>
      <c r="D203" s="109">
        <v>0</v>
      </c>
      <c r="E203" s="110">
        <v>0</v>
      </c>
      <c r="F203" s="111">
        <v>0</v>
      </c>
      <c r="G203" s="158">
        <v>258349.7</v>
      </c>
      <c r="H203" s="159">
        <v>242657.91803</v>
      </c>
      <c r="I203" s="238">
        <f t="shared" si="8"/>
        <v>93.926146626065361</v>
      </c>
      <c r="J203" s="112"/>
      <c r="K203" s="106" t="s">
        <v>0</v>
      </c>
    </row>
    <row r="204" spans="1:11">
      <c r="A204" s="144" t="s">
        <v>36</v>
      </c>
      <c r="B204" s="113">
        <v>40</v>
      </c>
      <c r="C204" s="114">
        <v>5</v>
      </c>
      <c r="D204" s="115">
        <v>1</v>
      </c>
      <c r="E204" s="116">
        <v>0</v>
      </c>
      <c r="F204" s="117">
        <v>0</v>
      </c>
      <c r="G204" s="160">
        <v>24087.7</v>
      </c>
      <c r="H204" s="161">
        <v>11918.883050000002</v>
      </c>
      <c r="I204" s="233">
        <f t="shared" si="8"/>
        <v>49.481200156096271</v>
      </c>
      <c r="J204" s="112"/>
      <c r="K204" s="106" t="s">
        <v>0</v>
      </c>
    </row>
    <row r="205" spans="1:11">
      <c r="A205" s="145" t="s">
        <v>174</v>
      </c>
      <c r="B205" s="118">
        <v>40</v>
      </c>
      <c r="C205" s="119">
        <v>5</v>
      </c>
      <c r="D205" s="120">
        <v>1</v>
      </c>
      <c r="E205" s="121">
        <v>3500000</v>
      </c>
      <c r="F205" s="122">
        <v>0</v>
      </c>
      <c r="G205" s="162">
        <v>8169</v>
      </c>
      <c r="H205" s="163">
        <v>8112.1420500000004</v>
      </c>
      <c r="I205" s="238">
        <f t="shared" si="8"/>
        <v>99.303979067205304</v>
      </c>
      <c r="J205" s="112"/>
      <c r="K205" s="106" t="s">
        <v>0</v>
      </c>
    </row>
    <row r="206" spans="1:11" ht="42.75">
      <c r="A206" s="146" t="s">
        <v>175</v>
      </c>
      <c r="B206" s="123">
        <v>40</v>
      </c>
      <c r="C206" s="124">
        <v>5</v>
      </c>
      <c r="D206" s="125">
        <v>1</v>
      </c>
      <c r="E206" s="126">
        <v>3500100</v>
      </c>
      <c r="F206" s="127">
        <v>0</v>
      </c>
      <c r="G206" s="164">
        <v>2942</v>
      </c>
      <c r="H206" s="165">
        <v>2941.6563200000001</v>
      </c>
      <c r="I206" s="233">
        <f t="shared" si="8"/>
        <v>99.988318150917735</v>
      </c>
      <c r="J206" s="112"/>
      <c r="K206" s="106" t="s">
        <v>0</v>
      </c>
    </row>
    <row r="207" spans="1:11">
      <c r="A207" s="147" t="s">
        <v>157</v>
      </c>
      <c r="B207" s="128">
        <v>40</v>
      </c>
      <c r="C207" s="129">
        <v>5</v>
      </c>
      <c r="D207" s="130">
        <v>1</v>
      </c>
      <c r="E207" s="131">
        <v>3500100</v>
      </c>
      <c r="F207" s="132" t="s">
        <v>158</v>
      </c>
      <c r="G207" s="166">
        <v>2942</v>
      </c>
      <c r="H207" s="167">
        <v>2941.6563200000001</v>
      </c>
      <c r="I207" s="238">
        <f t="shared" si="8"/>
        <v>99.988318150917735</v>
      </c>
      <c r="J207" s="112"/>
      <c r="K207" s="106" t="s">
        <v>0</v>
      </c>
    </row>
    <row r="208" spans="1:11" ht="32.25">
      <c r="A208" s="146" t="s">
        <v>176</v>
      </c>
      <c r="B208" s="123">
        <v>40</v>
      </c>
      <c r="C208" s="124">
        <v>5</v>
      </c>
      <c r="D208" s="125">
        <v>1</v>
      </c>
      <c r="E208" s="126">
        <v>3500200</v>
      </c>
      <c r="F208" s="127">
        <v>0</v>
      </c>
      <c r="G208" s="164">
        <v>5227</v>
      </c>
      <c r="H208" s="165">
        <v>5170.4857300000003</v>
      </c>
      <c r="I208" s="233">
        <f t="shared" si="8"/>
        <v>98.918801033097381</v>
      </c>
      <c r="J208" s="112"/>
      <c r="K208" s="106" t="s">
        <v>0</v>
      </c>
    </row>
    <row r="209" spans="1:11" ht="22.5">
      <c r="A209" s="147" t="s">
        <v>120</v>
      </c>
      <c r="B209" s="128">
        <v>40</v>
      </c>
      <c r="C209" s="129">
        <v>5</v>
      </c>
      <c r="D209" s="130">
        <v>1</v>
      </c>
      <c r="E209" s="131">
        <v>3500200</v>
      </c>
      <c r="F209" s="132" t="s">
        <v>121</v>
      </c>
      <c r="G209" s="166">
        <v>678.8</v>
      </c>
      <c r="H209" s="167">
        <v>675.69379000000004</v>
      </c>
      <c r="I209" s="238">
        <f t="shared" si="8"/>
        <v>99.542396876841494</v>
      </c>
      <c r="J209" s="112"/>
      <c r="K209" s="106" t="s">
        <v>0</v>
      </c>
    </row>
    <row r="210" spans="1:11">
      <c r="A210" s="147" t="s">
        <v>157</v>
      </c>
      <c r="B210" s="128">
        <v>40</v>
      </c>
      <c r="C210" s="129">
        <v>5</v>
      </c>
      <c r="D210" s="130">
        <v>1</v>
      </c>
      <c r="E210" s="131">
        <v>3500200</v>
      </c>
      <c r="F210" s="132" t="s">
        <v>158</v>
      </c>
      <c r="G210" s="166">
        <v>4548.2</v>
      </c>
      <c r="H210" s="167">
        <v>4494.7919400000001</v>
      </c>
      <c r="I210" s="238">
        <f t="shared" si="8"/>
        <v>98.825731937909509</v>
      </c>
      <c r="J210" s="112"/>
      <c r="K210" s="106" t="s">
        <v>0</v>
      </c>
    </row>
    <row r="211" spans="1:11">
      <c r="A211" s="145" t="s">
        <v>147</v>
      </c>
      <c r="B211" s="118">
        <v>40</v>
      </c>
      <c r="C211" s="119">
        <v>5</v>
      </c>
      <c r="D211" s="120">
        <v>1</v>
      </c>
      <c r="E211" s="121">
        <v>5220000</v>
      </c>
      <c r="F211" s="122">
        <v>0</v>
      </c>
      <c r="G211" s="162">
        <v>15537.7</v>
      </c>
      <c r="H211" s="163">
        <v>3426.0668700000001</v>
      </c>
      <c r="I211" s="238">
        <f t="shared" si="8"/>
        <v>22.050025872555143</v>
      </c>
      <c r="J211" s="112"/>
      <c r="K211" s="106" t="s">
        <v>0</v>
      </c>
    </row>
    <row r="212" spans="1:11" ht="53.25">
      <c r="A212" s="146" t="s">
        <v>177</v>
      </c>
      <c r="B212" s="123">
        <v>40</v>
      </c>
      <c r="C212" s="124">
        <v>5</v>
      </c>
      <c r="D212" s="125">
        <v>1</v>
      </c>
      <c r="E212" s="126">
        <v>5222708</v>
      </c>
      <c r="F212" s="127">
        <v>0</v>
      </c>
      <c r="G212" s="164">
        <v>15537.7</v>
      </c>
      <c r="H212" s="165">
        <v>3426.0668700000001</v>
      </c>
      <c r="I212" s="233">
        <f t="shared" si="8"/>
        <v>22.050025872555143</v>
      </c>
      <c r="J212" s="112"/>
      <c r="K212" s="106" t="s">
        <v>0</v>
      </c>
    </row>
    <row r="213" spans="1:11" ht="22.5">
      <c r="A213" s="147" t="s">
        <v>120</v>
      </c>
      <c r="B213" s="128">
        <v>40</v>
      </c>
      <c r="C213" s="129">
        <v>5</v>
      </c>
      <c r="D213" s="130">
        <v>1</v>
      </c>
      <c r="E213" s="131">
        <v>5222708</v>
      </c>
      <c r="F213" s="132" t="s">
        <v>121</v>
      </c>
      <c r="G213" s="166">
        <v>15537.7</v>
      </c>
      <c r="H213" s="167">
        <v>3426.0668700000001</v>
      </c>
      <c r="I213" s="238">
        <f t="shared" si="8"/>
        <v>22.050025872555143</v>
      </c>
      <c r="J213" s="112"/>
      <c r="K213" s="106" t="s">
        <v>0</v>
      </c>
    </row>
    <row r="214" spans="1:11">
      <c r="A214" s="145" t="s">
        <v>137</v>
      </c>
      <c r="B214" s="118">
        <v>40</v>
      </c>
      <c r="C214" s="119">
        <v>5</v>
      </c>
      <c r="D214" s="120">
        <v>1</v>
      </c>
      <c r="E214" s="121">
        <v>7950000</v>
      </c>
      <c r="F214" s="122">
        <v>0</v>
      </c>
      <c r="G214" s="162">
        <v>381</v>
      </c>
      <c r="H214" s="163">
        <v>380.67412999999999</v>
      </c>
      <c r="I214" s="238">
        <f t="shared" si="8"/>
        <v>99.91446981627297</v>
      </c>
      <c r="J214" s="112"/>
      <c r="K214" s="106" t="s">
        <v>0</v>
      </c>
    </row>
    <row r="215" spans="1:11" ht="53.25">
      <c r="A215" s="146" t="s">
        <v>178</v>
      </c>
      <c r="B215" s="123">
        <v>40</v>
      </c>
      <c r="C215" s="124">
        <v>5</v>
      </c>
      <c r="D215" s="125">
        <v>1</v>
      </c>
      <c r="E215" s="126">
        <v>7952400</v>
      </c>
      <c r="F215" s="127">
        <v>0</v>
      </c>
      <c r="G215" s="164">
        <v>381</v>
      </c>
      <c r="H215" s="165">
        <v>380.67412999999999</v>
      </c>
      <c r="I215" s="233">
        <f t="shared" si="8"/>
        <v>99.91446981627297</v>
      </c>
      <c r="J215" s="112"/>
      <c r="K215" s="106" t="s">
        <v>0</v>
      </c>
    </row>
    <row r="216" spans="1:11" ht="22.5">
      <c r="A216" s="147" t="s">
        <v>120</v>
      </c>
      <c r="B216" s="128">
        <v>40</v>
      </c>
      <c r="C216" s="129">
        <v>5</v>
      </c>
      <c r="D216" s="130">
        <v>1</v>
      </c>
      <c r="E216" s="131">
        <v>7952400</v>
      </c>
      <c r="F216" s="132" t="s">
        <v>121</v>
      </c>
      <c r="G216" s="166">
        <v>381</v>
      </c>
      <c r="H216" s="167">
        <v>380.67412999999999</v>
      </c>
      <c r="I216" s="238">
        <f t="shared" si="8"/>
        <v>99.91446981627297</v>
      </c>
      <c r="J216" s="112"/>
      <c r="K216" s="106" t="s">
        <v>0</v>
      </c>
    </row>
    <row r="217" spans="1:11">
      <c r="A217" s="144" t="s">
        <v>35</v>
      </c>
      <c r="B217" s="113">
        <v>40</v>
      </c>
      <c r="C217" s="114">
        <v>5</v>
      </c>
      <c r="D217" s="115">
        <v>2</v>
      </c>
      <c r="E217" s="116">
        <v>0</v>
      </c>
      <c r="F217" s="117">
        <v>0</v>
      </c>
      <c r="G217" s="160">
        <v>106001.4</v>
      </c>
      <c r="H217" s="161">
        <v>104393.14882999999</v>
      </c>
      <c r="I217" s="233">
        <f t="shared" si="8"/>
        <v>98.482801953559104</v>
      </c>
      <c r="J217" s="112"/>
      <c r="K217" s="106" t="s">
        <v>0</v>
      </c>
    </row>
    <row r="218" spans="1:11">
      <c r="A218" s="145" t="s">
        <v>179</v>
      </c>
      <c r="B218" s="118">
        <v>40</v>
      </c>
      <c r="C218" s="119">
        <v>5</v>
      </c>
      <c r="D218" s="120">
        <v>2</v>
      </c>
      <c r="E218" s="121">
        <v>3510000</v>
      </c>
      <c r="F218" s="122">
        <v>0</v>
      </c>
      <c r="G218" s="162">
        <v>44205.1</v>
      </c>
      <c r="H218" s="163">
        <v>44159.574370000002</v>
      </c>
      <c r="I218" s="238">
        <f t="shared" si="8"/>
        <v>99.897012720251738</v>
      </c>
      <c r="J218" s="112"/>
      <c r="K218" s="106" t="s">
        <v>0</v>
      </c>
    </row>
    <row r="219" spans="1:11" ht="42.75">
      <c r="A219" s="146" t="s">
        <v>180</v>
      </c>
      <c r="B219" s="123">
        <v>40</v>
      </c>
      <c r="C219" s="124">
        <v>5</v>
      </c>
      <c r="D219" s="125">
        <v>2</v>
      </c>
      <c r="E219" s="126">
        <v>3510300</v>
      </c>
      <c r="F219" s="127">
        <v>0</v>
      </c>
      <c r="G219" s="164">
        <v>2450</v>
      </c>
      <c r="H219" s="165">
        <v>2449.96459</v>
      </c>
      <c r="I219" s="233">
        <f t="shared" si="8"/>
        <v>99.998554693877551</v>
      </c>
      <c r="J219" s="112"/>
      <c r="K219" s="106" t="s">
        <v>0</v>
      </c>
    </row>
    <row r="220" spans="1:11">
      <c r="A220" s="147" t="s">
        <v>157</v>
      </c>
      <c r="B220" s="128">
        <v>40</v>
      </c>
      <c r="C220" s="129">
        <v>5</v>
      </c>
      <c r="D220" s="130">
        <v>2</v>
      </c>
      <c r="E220" s="131">
        <v>3510300</v>
      </c>
      <c r="F220" s="132" t="s">
        <v>158</v>
      </c>
      <c r="G220" s="166">
        <v>2450</v>
      </c>
      <c r="H220" s="167">
        <v>2449.96459</v>
      </c>
      <c r="I220" s="238">
        <f t="shared" ref="I220:I242" si="9">H220*100/G220</f>
        <v>99.998554693877551</v>
      </c>
      <c r="J220" s="112"/>
      <c r="K220" s="106" t="s">
        <v>0</v>
      </c>
    </row>
    <row r="221" spans="1:11">
      <c r="A221" s="146" t="s">
        <v>181</v>
      </c>
      <c r="B221" s="123">
        <v>40</v>
      </c>
      <c r="C221" s="124">
        <v>5</v>
      </c>
      <c r="D221" s="125">
        <v>2</v>
      </c>
      <c r="E221" s="126">
        <v>3510500</v>
      </c>
      <c r="F221" s="127">
        <v>0</v>
      </c>
      <c r="G221" s="164">
        <v>41755.1</v>
      </c>
      <c r="H221" s="165">
        <v>41709.609779999999</v>
      </c>
      <c r="I221" s="233">
        <f t="shared" si="9"/>
        <v>99.891054697510015</v>
      </c>
      <c r="J221" s="112"/>
      <c r="K221" s="106" t="s">
        <v>0</v>
      </c>
    </row>
    <row r="222" spans="1:11" ht="22.5">
      <c r="A222" s="147" t="s">
        <v>120</v>
      </c>
      <c r="B222" s="128">
        <v>40</v>
      </c>
      <c r="C222" s="129">
        <v>5</v>
      </c>
      <c r="D222" s="130">
        <v>2</v>
      </c>
      <c r="E222" s="131">
        <v>3510500</v>
      </c>
      <c r="F222" s="132" t="s">
        <v>121</v>
      </c>
      <c r="G222" s="166">
        <v>31296.6</v>
      </c>
      <c r="H222" s="167">
        <v>31296.55053</v>
      </c>
      <c r="I222" s="238">
        <f t="shared" si="9"/>
        <v>99.99984193171143</v>
      </c>
      <c r="J222" s="112"/>
      <c r="K222" s="106" t="s">
        <v>0</v>
      </c>
    </row>
    <row r="223" spans="1:11">
      <c r="A223" s="147" t="s">
        <v>157</v>
      </c>
      <c r="B223" s="128">
        <v>40</v>
      </c>
      <c r="C223" s="129">
        <v>5</v>
      </c>
      <c r="D223" s="130">
        <v>2</v>
      </c>
      <c r="E223" s="131">
        <v>3510500</v>
      </c>
      <c r="F223" s="132" t="s">
        <v>158</v>
      </c>
      <c r="G223" s="166">
        <v>10458.5</v>
      </c>
      <c r="H223" s="167">
        <v>10413.05925</v>
      </c>
      <c r="I223" s="238">
        <f t="shared" si="9"/>
        <v>99.56551369699288</v>
      </c>
      <c r="J223" s="112"/>
      <c r="K223" s="106" t="s">
        <v>0</v>
      </c>
    </row>
    <row r="224" spans="1:11">
      <c r="A224" s="145" t="s">
        <v>147</v>
      </c>
      <c r="B224" s="118">
        <v>40</v>
      </c>
      <c r="C224" s="119">
        <v>5</v>
      </c>
      <c r="D224" s="120">
        <v>2</v>
      </c>
      <c r="E224" s="121">
        <v>5220000</v>
      </c>
      <c r="F224" s="122">
        <v>0</v>
      </c>
      <c r="G224" s="162">
        <v>29262.5</v>
      </c>
      <c r="H224" s="163">
        <v>27821.005440000001</v>
      </c>
      <c r="I224" s="238">
        <f t="shared" si="9"/>
        <v>95.073918633062803</v>
      </c>
      <c r="J224" s="112"/>
      <c r="K224" s="106" t="s">
        <v>0</v>
      </c>
    </row>
    <row r="225" spans="1:11" ht="32.25">
      <c r="A225" s="146" t="s">
        <v>182</v>
      </c>
      <c r="B225" s="123">
        <v>40</v>
      </c>
      <c r="C225" s="124">
        <v>5</v>
      </c>
      <c r="D225" s="125">
        <v>2</v>
      </c>
      <c r="E225" s="126">
        <v>5222100</v>
      </c>
      <c r="F225" s="127">
        <v>0</v>
      </c>
      <c r="G225" s="164">
        <v>29262.5</v>
      </c>
      <c r="H225" s="165">
        <v>27821.005440000001</v>
      </c>
      <c r="I225" s="233">
        <f t="shared" si="9"/>
        <v>95.073918633062803</v>
      </c>
      <c r="J225" s="112"/>
      <c r="K225" s="106" t="s">
        <v>0</v>
      </c>
    </row>
    <row r="226" spans="1:11" ht="45">
      <c r="A226" s="147" t="s">
        <v>160</v>
      </c>
      <c r="B226" s="128">
        <v>40</v>
      </c>
      <c r="C226" s="129">
        <v>5</v>
      </c>
      <c r="D226" s="130">
        <v>2</v>
      </c>
      <c r="E226" s="131">
        <v>5222100</v>
      </c>
      <c r="F226" s="132" t="s">
        <v>161</v>
      </c>
      <c r="G226" s="166">
        <v>19289</v>
      </c>
      <c r="H226" s="167">
        <v>17915.794440000001</v>
      </c>
      <c r="I226" s="238">
        <f t="shared" si="9"/>
        <v>92.880887759863143</v>
      </c>
      <c r="J226" s="112"/>
      <c r="K226" s="106" t="s">
        <v>0</v>
      </c>
    </row>
    <row r="227" spans="1:11">
      <c r="A227" s="147" t="s">
        <v>157</v>
      </c>
      <c r="B227" s="128">
        <v>40</v>
      </c>
      <c r="C227" s="129">
        <v>5</v>
      </c>
      <c r="D227" s="130">
        <v>2</v>
      </c>
      <c r="E227" s="131">
        <v>5222100</v>
      </c>
      <c r="F227" s="132" t="s">
        <v>158</v>
      </c>
      <c r="G227" s="166">
        <v>9973.5</v>
      </c>
      <c r="H227" s="167">
        <v>9905.2109999999993</v>
      </c>
      <c r="I227" s="238">
        <f t="shared" si="9"/>
        <v>99.315295533162882</v>
      </c>
      <c r="J227" s="112"/>
      <c r="K227" s="106" t="s">
        <v>0</v>
      </c>
    </row>
    <row r="228" spans="1:11">
      <c r="A228" s="145" t="s">
        <v>137</v>
      </c>
      <c r="B228" s="118">
        <v>40</v>
      </c>
      <c r="C228" s="119">
        <v>5</v>
      </c>
      <c r="D228" s="120">
        <v>2</v>
      </c>
      <c r="E228" s="121">
        <v>7950000</v>
      </c>
      <c r="F228" s="122">
        <v>0</v>
      </c>
      <c r="G228" s="162">
        <v>32533.8</v>
      </c>
      <c r="H228" s="163">
        <v>32412.569019999999</v>
      </c>
      <c r="I228" s="238">
        <f t="shared" si="9"/>
        <v>99.627369136098451</v>
      </c>
      <c r="J228" s="112"/>
      <c r="K228" s="106" t="s">
        <v>0</v>
      </c>
    </row>
    <row r="229" spans="1:11" ht="32.25">
      <c r="A229" s="146" t="s">
        <v>183</v>
      </c>
      <c r="B229" s="123">
        <v>40</v>
      </c>
      <c r="C229" s="124">
        <v>5</v>
      </c>
      <c r="D229" s="125">
        <v>2</v>
      </c>
      <c r="E229" s="126">
        <v>7950600</v>
      </c>
      <c r="F229" s="127">
        <v>0</v>
      </c>
      <c r="G229" s="164">
        <v>2495.3000000000002</v>
      </c>
      <c r="H229" s="165">
        <v>2374.12716</v>
      </c>
      <c r="I229" s="233">
        <f t="shared" si="9"/>
        <v>95.143957039233754</v>
      </c>
      <c r="J229" s="112"/>
      <c r="K229" s="106" t="s">
        <v>0</v>
      </c>
    </row>
    <row r="230" spans="1:11" ht="45">
      <c r="A230" s="147" t="s">
        <v>160</v>
      </c>
      <c r="B230" s="128">
        <v>40</v>
      </c>
      <c r="C230" s="129">
        <v>5</v>
      </c>
      <c r="D230" s="130">
        <v>2</v>
      </c>
      <c r="E230" s="131">
        <v>7950600</v>
      </c>
      <c r="F230" s="132" t="s">
        <v>161</v>
      </c>
      <c r="G230" s="166">
        <v>2495.3000000000002</v>
      </c>
      <c r="H230" s="167">
        <v>2374.12716</v>
      </c>
      <c r="I230" s="238">
        <f t="shared" si="9"/>
        <v>95.143957039233754</v>
      </c>
      <c r="J230" s="112"/>
      <c r="K230" s="106" t="s">
        <v>0</v>
      </c>
    </row>
    <row r="231" spans="1:11" ht="42.75">
      <c r="A231" s="146" t="s">
        <v>184</v>
      </c>
      <c r="B231" s="123">
        <v>40</v>
      </c>
      <c r="C231" s="124">
        <v>5</v>
      </c>
      <c r="D231" s="125">
        <v>2</v>
      </c>
      <c r="E231" s="126">
        <v>7950800</v>
      </c>
      <c r="F231" s="127">
        <v>0</v>
      </c>
      <c r="G231" s="164">
        <v>30038.5</v>
      </c>
      <c r="H231" s="165">
        <v>30038.441859999999</v>
      </c>
      <c r="I231" s="233">
        <f t="shared" si="9"/>
        <v>99.999806448391226</v>
      </c>
      <c r="J231" s="112"/>
      <c r="K231" s="106" t="s">
        <v>0</v>
      </c>
    </row>
    <row r="232" spans="1:11">
      <c r="A232" s="147" t="s">
        <v>157</v>
      </c>
      <c r="B232" s="128">
        <v>40</v>
      </c>
      <c r="C232" s="129">
        <v>5</v>
      </c>
      <c r="D232" s="130">
        <v>2</v>
      </c>
      <c r="E232" s="131">
        <v>7950800</v>
      </c>
      <c r="F232" s="132" t="s">
        <v>158</v>
      </c>
      <c r="G232" s="166">
        <v>30038.5</v>
      </c>
      <c r="H232" s="167">
        <v>30038.441859999999</v>
      </c>
      <c r="I232" s="238">
        <f t="shared" si="9"/>
        <v>99.999806448391226</v>
      </c>
      <c r="J232" s="112"/>
      <c r="K232" s="106" t="s">
        <v>0</v>
      </c>
    </row>
    <row r="233" spans="1:11">
      <c r="A233" s="144" t="s">
        <v>34</v>
      </c>
      <c r="B233" s="113">
        <v>40</v>
      </c>
      <c r="C233" s="114">
        <v>5</v>
      </c>
      <c r="D233" s="115">
        <v>3</v>
      </c>
      <c r="E233" s="116">
        <v>0</v>
      </c>
      <c r="F233" s="117">
        <v>0</v>
      </c>
      <c r="G233" s="160">
        <v>99898.4</v>
      </c>
      <c r="H233" s="161">
        <v>98326.524049999993</v>
      </c>
      <c r="I233" s="233">
        <f t="shared" si="9"/>
        <v>98.426525399806195</v>
      </c>
      <c r="J233" s="112"/>
      <c r="K233" s="106" t="s">
        <v>0</v>
      </c>
    </row>
    <row r="234" spans="1:11">
      <c r="A234" s="145" t="s">
        <v>185</v>
      </c>
      <c r="B234" s="118">
        <v>40</v>
      </c>
      <c r="C234" s="119">
        <v>5</v>
      </c>
      <c r="D234" s="120">
        <v>3</v>
      </c>
      <c r="E234" s="121">
        <v>6000000</v>
      </c>
      <c r="F234" s="122">
        <v>0</v>
      </c>
      <c r="G234" s="162">
        <v>99898.4</v>
      </c>
      <c r="H234" s="163">
        <v>98326.524049999993</v>
      </c>
      <c r="I234" s="238">
        <f t="shared" si="9"/>
        <v>98.426525399806195</v>
      </c>
      <c r="J234" s="112"/>
      <c r="K234" s="106" t="s">
        <v>0</v>
      </c>
    </row>
    <row r="235" spans="1:11">
      <c r="A235" s="146" t="s">
        <v>186</v>
      </c>
      <c r="B235" s="123">
        <v>40</v>
      </c>
      <c r="C235" s="124">
        <v>5</v>
      </c>
      <c r="D235" s="125">
        <v>3</v>
      </c>
      <c r="E235" s="126">
        <v>6000100</v>
      </c>
      <c r="F235" s="127">
        <v>0</v>
      </c>
      <c r="G235" s="164">
        <v>10910.9</v>
      </c>
      <c r="H235" s="165">
        <v>10781.92052</v>
      </c>
      <c r="I235" s="233">
        <f t="shared" si="9"/>
        <v>98.81788413421441</v>
      </c>
      <c r="J235" s="112"/>
      <c r="K235" s="106" t="s">
        <v>0</v>
      </c>
    </row>
    <row r="236" spans="1:11" ht="22.5">
      <c r="A236" s="147" t="s">
        <v>120</v>
      </c>
      <c r="B236" s="128">
        <v>40</v>
      </c>
      <c r="C236" s="129">
        <v>5</v>
      </c>
      <c r="D236" s="130">
        <v>3</v>
      </c>
      <c r="E236" s="131">
        <v>6000100</v>
      </c>
      <c r="F236" s="132" t="s">
        <v>121</v>
      </c>
      <c r="G236" s="166">
        <v>10813.6</v>
      </c>
      <c r="H236" s="167">
        <v>10684.62052</v>
      </c>
      <c r="I236" s="238">
        <f t="shared" si="9"/>
        <v>98.807247540134654</v>
      </c>
      <c r="J236" s="112"/>
      <c r="K236" s="106" t="s">
        <v>0</v>
      </c>
    </row>
    <row r="237" spans="1:11" ht="45">
      <c r="A237" s="147" t="s">
        <v>160</v>
      </c>
      <c r="B237" s="128">
        <v>40</v>
      </c>
      <c r="C237" s="129">
        <v>5</v>
      </c>
      <c r="D237" s="130">
        <v>3</v>
      </c>
      <c r="E237" s="131">
        <v>6000100</v>
      </c>
      <c r="F237" s="132" t="s">
        <v>161</v>
      </c>
      <c r="G237" s="166">
        <v>97.3</v>
      </c>
      <c r="H237" s="167">
        <v>97.3</v>
      </c>
      <c r="I237" s="238">
        <f t="shared" si="9"/>
        <v>100</v>
      </c>
      <c r="J237" s="112"/>
      <c r="K237" s="106" t="s">
        <v>0</v>
      </c>
    </row>
    <row r="238" spans="1:11">
      <c r="A238" s="146" t="s">
        <v>187</v>
      </c>
      <c r="B238" s="123">
        <v>40</v>
      </c>
      <c r="C238" s="124">
        <v>5</v>
      </c>
      <c r="D238" s="125">
        <v>3</v>
      </c>
      <c r="E238" s="126">
        <v>6000400</v>
      </c>
      <c r="F238" s="127">
        <v>0</v>
      </c>
      <c r="G238" s="164">
        <v>4221</v>
      </c>
      <c r="H238" s="165">
        <v>3892.21542</v>
      </c>
      <c r="I238" s="233">
        <f t="shared" si="9"/>
        <v>92.210742004264389</v>
      </c>
      <c r="J238" s="112"/>
      <c r="K238" s="106" t="s">
        <v>0</v>
      </c>
    </row>
    <row r="239" spans="1:11">
      <c r="A239" s="147" t="s">
        <v>157</v>
      </c>
      <c r="B239" s="128">
        <v>40</v>
      </c>
      <c r="C239" s="129">
        <v>5</v>
      </c>
      <c r="D239" s="130">
        <v>3</v>
      </c>
      <c r="E239" s="131">
        <v>6000400</v>
      </c>
      <c r="F239" s="132" t="s">
        <v>158</v>
      </c>
      <c r="G239" s="166">
        <v>4221</v>
      </c>
      <c r="H239" s="167">
        <v>3892.21542</v>
      </c>
      <c r="I239" s="238">
        <f t="shared" si="9"/>
        <v>92.210742004264389</v>
      </c>
      <c r="J239" s="112"/>
      <c r="K239" s="106" t="s">
        <v>0</v>
      </c>
    </row>
    <row r="240" spans="1:11" ht="21.75">
      <c r="A240" s="146" t="s">
        <v>188</v>
      </c>
      <c r="B240" s="123">
        <v>40</v>
      </c>
      <c r="C240" s="124">
        <v>5</v>
      </c>
      <c r="D240" s="125">
        <v>3</v>
      </c>
      <c r="E240" s="126">
        <v>6000500</v>
      </c>
      <c r="F240" s="127">
        <v>0</v>
      </c>
      <c r="G240" s="164">
        <v>84766.5</v>
      </c>
      <c r="H240" s="165">
        <v>83652.38811</v>
      </c>
      <c r="I240" s="233">
        <f t="shared" si="9"/>
        <v>98.685669586452192</v>
      </c>
      <c r="J240" s="112"/>
      <c r="K240" s="106" t="s">
        <v>0</v>
      </c>
    </row>
    <row r="241" spans="1:11" ht="22.5">
      <c r="A241" s="147" t="s">
        <v>120</v>
      </c>
      <c r="B241" s="128">
        <v>40</v>
      </c>
      <c r="C241" s="129">
        <v>5</v>
      </c>
      <c r="D241" s="130">
        <v>3</v>
      </c>
      <c r="E241" s="131">
        <v>6000500</v>
      </c>
      <c r="F241" s="132" t="s">
        <v>121</v>
      </c>
      <c r="G241" s="166">
        <v>84766.5</v>
      </c>
      <c r="H241" s="167">
        <v>83652.38811</v>
      </c>
      <c r="I241" s="238">
        <f t="shared" si="9"/>
        <v>98.685669586452192</v>
      </c>
      <c r="J241" s="112"/>
      <c r="K241" s="106" t="s">
        <v>0</v>
      </c>
    </row>
    <row r="242" spans="1:11" ht="24">
      <c r="A242" s="144" t="s">
        <v>33</v>
      </c>
      <c r="B242" s="113">
        <v>40</v>
      </c>
      <c r="C242" s="114">
        <v>5</v>
      </c>
      <c r="D242" s="115">
        <v>5</v>
      </c>
      <c r="E242" s="116">
        <v>0</v>
      </c>
      <c r="F242" s="117">
        <v>0</v>
      </c>
      <c r="G242" s="160">
        <v>28362.2</v>
      </c>
      <c r="H242" s="161">
        <v>28019.362099999991</v>
      </c>
      <c r="I242" s="233">
        <f t="shared" si="9"/>
        <v>98.791215420524466</v>
      </c>
      <c r="J242" s="112"/>
      <c r="K242" s="106" t="s">
        <v>0</v>
      </c>
    </row>
    <row r="243" spans="1:11" ht="48">
      <c r="A243" s="145" t="s">
        <v>111</v>
      </c>
      <c r="B243" s="118">
        <v>40</v>
      </c>
      <c r="C243" s="119">
        <v>5</v>
      </c>
      <c r="D243" s="120">
        <v>5</v>
      </c>
      <c r="E243" s="121">
        <v>20000</v>
      </c>
      <c r="F243" s="122">
        <v>0</v>
      </c>
      <c r="G243" s="162">
        <v>27962.2</v>
      </c>
      <c r="H243" s="163">
        <v>27619.362099999991</v>
      </c>
      <c r="I243" s="238">
        <f t="shared" ref="I243:I307" si="10">H243*100/G243</f>
        <v>98.773923725600952</v>
      </c>
      <c r="J243" s="112"/>
      <c r="K243" s="106" t="s">
        <v>0</v>
      </c>
    </row>
    <row r="244" spans="1:11" ht="21.75">
      <c r="A244" s="146" t="s">
        <v>136</v>
      </c>
      <c r="B244" s="123">
        <v>40</v>
      </c>
      <c r="C244" s="124">
        <v>5</v>
      </c>
      <c r="D244" s="125">
        <v>5</v>
      </c>
      <c r="E244" s="126">
        <v>29900</v>
      </c>
      <c r="F244" s="127">
        <v>0</v>
      </c>
      <c r="G244" s="164">
        <v>27962.2</v>
      </c>
      <c r="H244" s="165">
        <v>27619.362099999991</v>
      </c>
      <c r="I244" s="233">
        <f>H244*100/G244</f>
        <v>98.773923725600952</v>
      </c>
      <c r="J244" s="112"/>
      <c r="K244" s="106" t="s">
        <v>0</v>
      </c>
    </row>
    <row r="245" spans="1:11">
      <c r="A245" s="147" t="s">
        <v>113</v>
      </c>
      <c r="B245" s="128">
        <v>40</v>
      </c>
      <c r="C245" s="129">
        <v>5</v>
      </c>
      <c r="D245" s="130">
        <v>5</v>
      </c>
      <c r="E245" s="131">
        <v>29900</v>
      </c>
      <c r="F245" s="132" t="s">
        <v>166</v>
      </c>
      <c r="G245" s="166">
        <v>24987.5</v>
      </c>
      <c r="H245" s="167">
        <v>24987.470329999996</v>
      </c>
      <c r="I245" s="238">
        <f t="shared" si="10"/>
        <v>99.999881260630303</v>
      </c>
      <c r="J245" s="112"/>
      <c r="K245" s="106" t="s">
        <v>0</v>
      </c>
    </row>
    <row r="246" spans="1:11" ht="22.5">
      <c r="A246" s="147" t="s">
        <v>116</v>
      </c>
      <c r="B246" s="128">
        <v>40</v>
      </c>
      <c r="C246" s="129">
        <v>5</v>
      </c>
      <c r="D246" s="130">
        <v>5</v>
      </c>
      <c r="E246" s="131">
        <v>29900</v>
      </c>
      <c r="F246" s="132" t="s">
        <v>167</v>
      </c>
      <c r="G246" s="166">
        <v>283.39999999999998</v>
      </c>
      <c r="H246" s="167">
        <v>283.33348999999998</v>
      </c>
      <c r="I246" s="238">
        <f t="shared" si="10"/>
        <v>99.97653140437545</v>
      </c>
      <c r="J246" s="112"/>
      <c r="K246" s="106" t="s">
        <v>0</v>
      </c>
    </row>
    <row r="247" spans="1:11" ht="22.5">
      <c r="A247" s="147" t="s">
        <v>118</v>
      </c>
      <c r="B247" s="128">
        <v>40</v>
      </c>
      <c r="C247" s="129">
        <v>5</v>
      </c>
      <c r="D247" s="130">
        <v>5</v>
      </c>
      <c r="E247" s="131">
        <v>29900</v>
      </c>
      <c r="F247" s="132" t="s">
        <v>119</v>
      </c>
      <c r="G247" s="166">
        <v>984.7</v>
      </c>
      <c r="H247" s="167">
        <v>834.89014999999995</v>
      </c>
      <c r="I247" s="238">
        <f t="shared" si="10"/>
        <v>84.786244541484706</v>
      </c>
      <c r="J247" s="112"/>
      <c r="K247" s="106" t="s">
        <v>0</v>
      </c>
    </row>
    <row r="248" spans="1:11" ht="33.75">
      <c r="A248" s="147" t="s">
        <v>140</v>
      </c>
      <c r="B248" s="128">
        <v>40</v>
      </c>
      <c r="C248" s="129">
        <v>5</v>
      </c>
      <c r="D248" s="130">
        <v>5</v>
      </c>
      <c r="E248" s="131">
        <v>29900</v>
      </c>
      <c r="F248" s="132" t="s">
        <v>141</v>
      </c>
      <c r="G248" s="166">
        <v>87.3</v>
      </c>
      <c r="H248" s="167">
        <v>87.28</v>
      </c>
      <c r="I248" s="238">
        <f t="shared" si="10"/>
        <v>99.97709049255441</v>
      </c>
      <c r="J248" s="112"/>
      <c r="K248" s="106" t="s">
        <v>0</v>
      </c>
    </row>
    <row r="249" spans="1:11" ht="22.5">
      <c r="A249" s="147" t="s">
        <v>120</v>
      </c>
      <c r="B249" s="128">
        <v>40</v>
      </c>
      <c r="C249" s="129">
        <v>5</v>
      </c>
      <c r="D249" s="130">
        <v>5</v>
      </c>
      <c r="E249" s="131">
        <v>29900</v>
      </c>
      <c r="F249" s="132" t="s">
        <v>121</v>
      </c>
      <c r="G249" s="166">
        <v>1540.5</v>
      </c>
      <c r="H249" s="167">
        <v>1349.0982300000001</v>
      </c>
      <c r="I249" s="238">
        <f t="shared" si="10"/>
        <v>87.575347614410902</v>
      </c>
      <c r="J249" s="112"/>
      <c r="K249" s="106" t="s">
        <v>0</v>
      </c>
    </row>
    <row r="250" spans="1:11">
      <c r="A250" s="147" t="s">
        <v>122</v>
      </c>
      <c r="B250" s="128">
        <v>40</v>
      </c>
      <c r="C250" s="129">
        <v>5</v>
      </c>
      <c r="D250" s="130">
        <v>5</v>
      </c>
      <c r="E250" s="131">
        <v>29900</v>
      </c>
      <c r="F250" s="132" t="s">
        <v>123</v>
      </c>
      <c r="G250" s="166">
        <v>78.8</v>
      </c>
      <c r="H250" s="167">
        <v>77.289899999999989</v>
      </c>
      <c r="I250" s="238">
        <f t="shared" si="10"/>
        <v>98.083629441624353</v>
      </c>
      <c r="J250" s="112"/>
      <c r="K250" s="106" t="s">
        <v>0</v>
      </c>
    </row>
    <row r="251" spans="1:11">
      <c r="A251" s="145" t="s">
        <v>147</v>
      </c>
      <c r="B251" s="118">
        <v>40</v>
      </c>
      <c r="C251" s="119">
        <v>5</v>
      </c>
      <c r="D251" s="120">
        <v>5</v>
      </c>
      <c r="E251" s="121">
        <v>5220000</v>
      </c>
      <c r="F251" s="122">
        <v>0</v>
      </c>
      <c r="G251" s="162">
        <v>400</v>
      </c>
      <c r="H251" s="163">
        <v>400</v>
      </c>
      <c r="I251" s="238">
        <f t="shared" si="10"/>
        <v>100</v>
      </c>
      <c r="J251" s="112"/>
      <c r="K251" s="106" t="s">
        <v>0</v>
      </c>
    </row>
    <row r="252" spans="1:11" ht="32.25">
      <c r="A252" s="146" t="s">
        <v>182</v>
      </c>
      <c r="B252" s="123">
        <v>40</v>
      </c>
      <c r="C252" s="124">
        <v>5</v>
      </c>
      <c r="D252" s="125">
        <v>5</v>
      </c>
      <c r="E252" s="126">
        <v>5222100</v>
      </c>
      <c r="F252" s="127">
        <v>0</v>
      </c>
      <c r="G252" s="164">
        <v>400</v>
      </c>
      <c r="H252" s="165">
        <v>400</v>
      </c>
      <c r="I252" s="233">
        <f>H252*100/G252</f>
        <v>100</v>
      </c>
      <c r="J252" s="112"/>
      <c r="K252" s="106" t="s">
        <v>0</v>
      </c>
    </row>
    <row r="253" spans="1:11">
      <c r="A253" s="147" t="s">
        <v>157</v>
      </c>
      <c r="B253" s="128">
        <v>40</v>
      </c>
      <c r="C253" s="129">
        <v>5</v>
      </c>
      <c r="D253" s="130">
        <v>5</v>
      </c>
      <c r="E253" s="131">
        <v>5222100</v>
      </c>
      <c r="F253" s="132" t="s">
        <v>158</v>
      </c>
      <c r="G253" s="166">
        <v>400</v>
      </c>
      <c r="H253" s="167">
        <v>400</v>
      </c>
      <c r="I253" s="238">
        <f t="shared" si="10"/>
        <v>100</v>
      </c>
      <c r="J253" s="112"/>
      <c r="K253" s="106" t="s">
        <v>0</v>
      </c>
    </row>
    <row r="254" spans="1:11">
      <c r="A254" s="143" t="s">
        <v>32</v>
      </c>
      <c r="B254" s="107">
        <v>40</v>
      </c>
      <c r="C254" s="108">
        <v>6</v>
      </c>
      <c r="D254" s="109">
        <v>0</v>
      </c>
      <c r="E254" s="110">
        <v>0</v>
      </c>
      <c r="F254" s="111">
        <v>0</v>
      </c>
      <c r="G254" s="158">
        <v>350</v>
      </c>
      <c r="H254" s="159">
        <v>303.31486000000001</v>
      </c>
      <c r="I254" s="238">
        <f t="shared" si="10"/>
        <v>86.661388571428574</v>
      </c>
      <c r="J254" s="112"/>
      <c r="K254" s="106" t="s">
        <v>0</v>
      </c>
    </row>
    <row r="255" spans="1:11" ht="24">
      <c r="A255" s="144" t="s">
        <v>30</v>
      </c>
      <c r="B255" s="113">
        <v>40</v>
      </c>
      <c r="C255" s="114">
        <v>6</v>
      </c>
      <c r="D255" s="115">
        <v>5</v>
      </c>
      <c r="E255" s="116">
        <v>0</v>
      </c>
      <c r="F255" s="117">
        <v>0</v>
      </c>
      <c r="G255" s="160">
        <v>350</v>
      </c>
      <c r="H255" s="161">
        <v>303.31486000000001</v>
      </c>
      <c r="I255" s="233">
        <f>H255*100/G255</f>
        <v>86.661388571428574</v>
      </c>
      <c r="J255" s="112"/>
      <c r="K255" s="106" t="s">
        <v>0</v>
      </c>
    </row>
    <row r="256" spans="1:11">
      <c r="A256" s="145" t="s">
        <v>137</v>
      </c>
      <c r="B256" s="118">
        <v>40</v>
      </c>
      <c r="C256" s="119">
        <v>6</v>
      </c>
      <c r="D256" s="120">
        <v>5</v>
      </c>
      <c r="E256" s="121">
        <v>7950000</v>
      </c>
      <c r="F256" s="122">
        <v>0</v>
      </c>
      <c r="G256" s="162">
        <v>350</v>
      </c>
      <c r="H256" s="163">
        <v>303.31486000000001</v>
      </c>
      <c r="I256" s="238">
        <f t="shared" si="10"/>
        <v>86.661388571428574</v>
      </c>
      <c r="J256" s="112"/>
      <c r="K256" s="106" t="s">
        <v>0</v>
      </c>
    </row>
    <row r="257" spans="1:11" ht="53.25">
      <c r="A257" s="146" t="s">
        <v>189</v>
      </c>
      <c r="B257" s="123">
        <v>40</v>
      </c>
      <c r="C257" s="124">
        <v>6</v>
      </c>
      <c r="D257" s="125">
        <v>5</v>
      </c>
      <c r="E257" s="126">
        <v>7951000</v>
      </c>
      <c r="F257" s="127">
        <v>0</v>
      </c>
      <c r="G257" s="164">
        <v>350</v>
      </c>
      <c r="H257" s="165">
        <v>303.31486000000001</v>
      </c>
      <c r="I257" s="233">
        <f>H257*100/G257</f>
        <v>86.661388571428574</v>
      </c>
      <c r="J257" s="112"/>
      <c r="K257" s="106" t="s">
        <v>0</v>
      </c>
    </row>
    <row r="258" spans="1:11" ht="22.5">
      <c r="A258" s="147" t="s">
        <v>120</v>
      </c>
      <c r="B258" s="128">
        <v>40</v>
      </c>
      <c r="C258" s="129">
        <v>6</v>
      </c>
      <c r="D258" s="130">
        <v>5</v>
      </c>
      <c r="E258" s="131">
        <v>7951000</v>
      </c>
      <c r="F258" s="132" t="s">
        <v>121</v>
      </c>
      <c r="G258" s="166">
        <v>350</v>
      </c>
      <c r="H258" s="167">
        <v>303.31486000000001</v>
      </c>
      <c r="I258" s="238">
        <f t="shared" si="10"/>
        <v>86.661388571428574</v>
      </c>
      <c r="J258" s="112"/>
      <c r="K258" s="106" t="s">
        <v>0</v>
      </c>
    </row>
    <row r="259" spans="1:11">
      <c r="A259" s="143" t="s">
        <v>24</v>
      </c>
      <c r="B259" s="107">
        <v>40</v>
      </c>
      <c r="C259" s="108">
        <v>8</v>
      </c>
      <c r="D259" s="109">
        <v>0</v>
      </c>
      <c r="E259" s="110">
        <v>0</v>
      </c>
      <c r="F259" s="111">
        <v>0</v>
      </c>
      <c r="G259" s="158">
        <v>10516.05</v>
      </c>
      <c r="H259" s="159">
        <v>10067.401240000001</v>
      </c>
      <c r="I259" s="238">
        <f t="shared" si="10"/>
        <v>95.733676047565396</v>
      </c>
      <c r="J259" s="112"/>
      <c r="K259" s="106" t="s">
        <v>0</v>
      </c>
    </row>
    <row r="260" spans="1:11">
      <c r="A260" s="144" t="s">
        <v>23</v>
      </c>
      <c r="B260" s="113">
        <v>40</v>
      </c>
      <c r="C260" s="114">
        <v>8</v>
      </c>
      <c r="D260" s="115">
        <v>1</v>
      </c>
      <c r="E260" s="116">
        <v>0</v>
      </c>
      <c r="F260" s="117">
        <v>0</v>
      </c>
      <c r="G260" s="160">
        <v>2837.05</v>
      </c>
      <c r="H260" s="161">
        <v>2643.2506600000002</v>
      </c>
      <c r="I260" s="233">
        <f>H260*100/G260</f>
        <v>93.168983979838202</v>
      </c>
      <c r="J260" s="112"/>
      <c r="K260" s="106" t="s">
        <v>0</v>
      </c>
    </row>
    <row r="261" spans="1:11">
      <c r="A261" s="145" t="s">
        <v>137</v>
      </c>
      <c r="B261" s="118">
        <v>40</v>
      </c>
      <c r="C261" s="119">
        <v>8</v>
      </c>
      <c r="D261" s="120">
        <v>1</v>
      </c>
      <c r="E261" s="121">
        <v>7950000</v>
      </c>
      <c r="F261" s="122">
        <v>0</v>
      </c>
      <c r="G261" s="162">
        <v>2837.05</v>
      </c>
      <c r="H261" s="163">
        <v>2643.2506600000002</v>
      </c>
      <c r="I261" s="238">
        <f t="shared" si="10"/>
        <v>93.168983979838202</v>
      </c>
      <c r="J261" s="112"/>
      <c r="K261" s="106" t="s">
        <v>0</v>
      </c>
    </row>
    <row r="262" spans="1:11" ht="32.25">
      <c r="A262" s="146" t="s">
        <v>190</v>
      </c>
      <c r="B262" s="123">
        <v>40</v>
      </c>
      <c r="C262" s="124">
        <v>8</v>
      </c>
      <c r="D262" s="125">
        <v>1</v>
      </c>
      <c r="E262" s="126">
        <v>7951300</v>
      </c>
      <c r="F262" s="127">
        <v>0</v>
      </c>
      <c r="G262" s="164">
        <v>2837.05</v>
      </c>
      <c r="H262" s="165">
        <v>2643.2506600000002</v>
      </c>
      <c r="I262" s="233">
        <f>H262*100/G262</f>
        <v>93.168983979838202</v>
      </c>
      <c r="J262" s="112"/>
      <c r="K262" s="106" t="s">
        <v>0</v>
      </c>
    </row>
    <row r="263" spans="1:11" ht="33.75">
      <c r="A263" s="147" t="s">
        <v>140</v>
      </c>
      <c r="B263" s="128">
        <v>40</v>
      </c>
      <c r="C263" s="129">
        <v>8</v>
      </c>
      <c r="D263" s="130">
        <v>1</v>
      </c>
      <c r="E263" s="131">
        <v>7951300</v>
      </c>
      <c r="F263" s="132" t="s">
        <v>141</v>
      </c>
      <c r="G263" s="166">
        <v>1349.8</v>
      </c>
      <c r="H263" s="167">
        <v>1349.7936599999998</v>
      </c>
      <c r="I263" s="238">
        <f t="shared" si="10"/>
        <v>99.999530300785295</v>
      </c>
      <c r="J263" s="112"/>
      <c r="K263" s="106" t="s">
        <v>0</v>
      </c>
    </row>
    <row r="264" spans="1:11" ht="45">
      <c r="A264" s="147" t="s">
        <v>160</v>
      </c>
      <c r="B264" s="128">
        <v>40</v>
      </c>
      <c r="C264" s="129">
        <v>8</v>
      </c>
      <c r="D264" s="130">
        <v>1</v>
      </c>
      <c r="E264" s="131">
        <v>7951300</v>
      </c>
      <c r="F264" s="132" t="s">
        <v>161</v>
      </c>
      <c r="G264" s="166">
        <v>1487.25</v>
      </c>
      <c r="H264" s="167">
        <v>1293.4570000000001</v>
      </c>
      <c r="I264" s="238">
        <f t="shared" si="10"/>
        <v>86.96970919482267</v>
      </c>
      <c r="J264" s="112"/>
      <c r="K264" s="106" t="s">
        <v>0</v>
      </c>
    </row>
    <row r="265" spans="1:11" ht="24">
      <c r="A265" s="144" t="s">
        <v>22</v>
      </c>
      <c r="B265" s="113">
        <v>40</v>
      </c>
      <c r="C265" s="114">
        <v>8</v>
      </c>
      <c r="D265" s="115">
        <v>4</v>
      </c>
      <c r="E265" s="116">
        <v>0</v>
      </c>
      <c r="F265" s="117">
        <v>0</v>
      </c>
      <c r="G265" s="160">
        <v>7679</v>
      </c>
      <c r="H265" s="161">
        <v>7424.1505800000004</v>
      </c>
      <c r="I265" s="233">
        <f>H265*100/G265</f>
        <v>96.681216043755711</v>
      </c>
      <c r="J265" s="112"/>
      <c r="K265" s="106" t="s">
        <v>0</v>
      </c>
    </row>
    <row r="266" spans="1:11" ht="48">
      <c r="A266" s="145" t="s">
        <v>111</v>
      </c>
      <c r="B266" s="118">
        <v>40</v>
      </c>
      <c r="C266" s="119">
        <v>8</v>
      </c>
      <c r="D266" s="120">
        <v>4</v>
      </c>
      <c r="E266" s="121">
        <v>20000</v>
      </c>
      <c r="F266" s="122">
        <v>0</v>
      </c>
      <c r="G266" s="162">
        <v>7601</v>
      </c>
      <c r="H266" s="163">
        <v>7346.4676399999998</v>
      </c>
      <c r="I266" s="238">
        <f t="shared" si="10"/>
        <v>96.651330614392833</v>
      </c>
      <c r="J266" s="112"/>
      <c r="K266" s="106" t="s">
        <v>0</v>
      </c>
    </row>
    <row r="267" spans="1:11">
      <c r="A267" s="146" t="s">
        <v>115</v>
      </c>
      <c r="B267" s="123">
        <v>40</v>
      </c>
      <c r="C267" s="124">
        <v>8</v>
      </c>
      <c r="D267" s="125">
        <v>4</v>
      </c>
      <c r="E267" s="126">
        <v>20400</v>
      </c>
      <c r="F267" s="127">
        <v>0</v>
      </c>
      <c r="G267" s="164">
        <v>7601</v>
      </c>
      <c r="H267" s="165">
        <v>7346.4676399999998</v>
      </c>
      <c r="I267" s="233">
        <f>H267*100/G267</f>
        <v>96.651330614392833</v>
      </c>
      <c r="J267" s="112"/>
      <c r="K267" s="106" t="s">
        <v>0</v>
      </c>
    </row>
    <row r="268" spans="1:11">
      <c r="A268" s="147" t="s">
        <v>113</v>
      </c>
      <c r="B268" s="128">
        <v>40</v>
      </c>
      <c r="C268" s="129">
        <v>8</v>
      </c>
      <c r="D268" s="130">
        <v>4</v>
      </c>
      <c r="E268" s="131">
        <v>20400</v>
      </c>
      <c r="F268" s="132" t="s">
        <v>114</v>
      </c>
      <c r="G268" s="166">
        <v>6961</v>
      </c>
      <c r="H268" s="167">
        <v>6790.1390499999998</v>
      </c>
      <c r="I268" s="238">
        <f t="shared" si="10"/>
        <v>97.545453957764693</v>
      </c>
      <c r="J268" s="112"/>
      <c r="K268" s="106" t="s">
        <v>0</v>
      </c>
    </row>
    <row r="269" spans="1:11" ht="22.5">
      <c r="A269" s="147" t="s">
        <v>116</v>
      </c>
      <c r="B269" s="128">
        <v>40</v>
      </c>
      <c r="C269" s="129">
        <v>8</v>
      </c>
      <c r="D269" s="130">
        <v>4</v>
      </c>
      <c r="E269" s="131">
        <v>20400</v>
      </c>
      <c r="F269" s="132" t="s">
        <v>117</v>
      </c>
      <c r="G269" s="166">
        <v>131.9</v>
      </c>
      <c r="H269" s="167">
        <v>129.11569</v>
      </c>
      <c r="I269" s="238">
        <f t="shared" si="10"/>
        <v>97.889075056861245</v>
      </c>
      <c r="J269" s="112"/>
      <c r="K269" s="106" t="s">
        <v>0</v>
      </c>
    </row>
    <row r="270" spans="1:11" ht="22.5">
      <c r="A270" s="147" t="s">
        <v>118</v>
      </c>
      <c r="B270" s="128">
        <v>40</v>
      </c>
      <c r="C270" s="129">
        <v>8</v>
      </c>
      <c r="D270" s="130">
        <v>4</v>
      </c>
      <c r="E270" s="131">
        <v>20400</v>
      </c>
      <c r="F270" s="132" t="s">
        <v>119</v>
      </c>
      <c r="G270" s="166">
        <v>175</v>
      </c>
      <c r="H270" s="167">
        <v>149.06752</v>
      </c>
      <c r="I270" s="238">
        <f t="shared" si="10"/>
        <v>85.181440000000009</v>
      </c>
      <c r="J270" s="112"/>
      <c r="K270" s="106" t="s">
        <v>0</v>
      </c>
    </row>
    <row r="271" spans="1:11" ht="22.5">
      <c r="A271" s="147" t="s">
        <v>120</v>
      </c>
      <c r="B271" s="128">
        <v>40</v>
      </c>
      <c r="C271" s="129">
        <v>8</v>
      </c>
      <c r="D271" s="130">
        <v>4</v>
      </c>
      <c r="E271" s="131">
        <v>20400</v>
      </c>
      <c r="F271" s="132" t="s">
        <v>121</v>
      </c>
      <c r="G271" s="166">
        <v>332</v>
      </c>
      <c r="H271" s="167">
        <v>277.14537999999999</v>
      </c>
      <c r="I271" s="238">
        <f t="shared" si="10"/>
        <v>83.477524096385537</v>
      </c>
      <c r="J271" s="112"/>
      <c r="K271" s="106" t="s">
        <v>0</v>
      </c>
    </row>
    <row r="272" spans="1:11">
      <c r="A272" s="147" t="s">
        <v>122</v>
      </c>
      <c r="B272" s="128">
        <v>40</v>
      </c>
      <c r="C272" s="129">
        <v>8</v>
      </c>
      <c r="D272" s="130">
        <v>4</v>
      </c>
      <c r="E272" s="131">
        <v>20400</v>
      </c>
      <c r="F272" s="132" t="s">
        <v>123</v>
      </c>
      <c r="G272" s="166">
        <v>1.1000000000000001</v>
      </c>
      <c r="H272" s="167">
        <v>1</v>
      </c>
      <c r="I272" s="238">
        <f t="shared" si="10"/>
        <v>90.909090909090907</v>
      </c>
      <c r="J272" s="112"/>
      <c r="K272" s="106" t="s">
        <v>0</v>
      </c>
    </row>
    <row r="273" spans="1:11">
      <c r="A273" s="145" t="s">
        <v>137</v>
      </c>
      <c r="B273" s="118">
        <v>40</v>
      </c>
      <c r="C273" s="119">
        <v>8</v>
      </c>
      <c r="D273" s="120">
        <v>4</v>
      </c>
      <c r="E273" s="121">
        <v>7950000</v>
      </c>
      <c r="F273" s="122">
        <v>0</v>
      </c>
      <c r="G273" s="162">
        <v>78</v>
      </c>
      <c r="H273" s="163">
        <v>77.682940000000002</v>
      </c>
      <c r="I273" s="238">
        <f t="shared" si="10"/>
        <v>99.593512820512814</v>
      </c>
      <c r="J273" s="112"/>
      <c r="K273" s="106" t="s">
        <v>0</v>
      </c>
    </row>
    <row r="274" spans="1:11" ht="32.25">
      <c r="A274" s="146" t="s">
        <v>190</v>
      </c>
      <c r="B274" s="123">
        <v>40</v>
      </c>
      <c r="C274" s="124">
        <v>8</v>
      </c>
      <c r="D274" s="125">
        <v>4</v>
      </c>
      <c r="E274" s="126">
        <v>7951300</v>
      </c>
      <c r="F274" s="127">
        <v>0</v>
      </c>
      <c r="G274" s="164">
        <v>78</v>
      </c>
      <c r="H274" s="165">
        <v>77.682940000000002</v>
      </c>
      <c r="I274" s="233">
        <f>H274*100/G274</f>
        <v>99.593512820512814</v>
      </c>
      <c r="J274" s="112"/>
      <c r="K274" s="106" t="s">
        <v>0</v>
      </c>
    </row>
    <row r="275" spans="1:11" ht="22.5">
      <c r="A275" s="147" t="s">
        <v>120</v>
      </c>
      <c r="B275" s="128">
        <v>40</v>
      </c>
      <c r="C275" s="129">
        <v>8</v>
      </c>
      <c r="D275" s="130">
        <v>4</v>
      </c>
      <c r="E275" s="131">
        <v>7951300</v>
      </c>
      <c r="F275" s="132" t="s">
        <v>121</v>
      </c>
      <c r="G275" s="166">
        <v>78</v>
      </c>
      <c r="H275" s="167">
        <v>77.682940000000002</v>
      </c>
      <c r="I275" s="238">
        <f t="shared" si="10"/>
        <v>99.593512820512814</v>
      </c>
      <c r="J275" s="112"/>
      <c r="K275" s="106" t="s">
        <v>0</v>
      </c>
    </row>
    <row r="276" spans="1:11">
      <c r="A276" s="143" t="s">
        <v>21</v>
      </c>
      <c r="B276" s="107">
        <v>40</v>
      </c>
      <c r="C276" s="108">
        <v>9</v>
      </c>
      <c r="D276" s="109">
        <v>0</v>
      </c>
      <c r="E276" s="110">
        <v>0</v>
      </c>
      <c r="F276" s="111">
        <v>0</v>
      </c>
      <c r="G276" s="158">
        <v>317577.16843999998</v>
      </c>
      <c r="H276" s="159">
        <v>300574.60654000001</v>
      </c>
      <c r="I276" s="238">
        <f t="shared" si="10"/>
        <v>94.646163644723003</v>
      </c>
      <c r="J276" s="112"/>
      <c r="K276" s="106" t="s">
        <v>0</v>
      </c>
    </row>
    <row r="277" spans="1:11">
      <c r="A277" s="144" t="s">
        <v>20</v>
      </c>
      <c r="B277" s="113">
        <v>40</v>
      </c>
      <c r="C277" s="114">
        <v>9</v>
      </c>
      <c r="D277" s="115">
        <v>1</v>
      </c>
      <c r="E277" s="116">
        <v>0</v>
      </c>
      <c r="F277" s="117">
        <v>0</v>
      </c>
      <c r="G277" s="160">
        <v>65754.5</v>
      </c>
      <c r="H277" s="161">
        <v>64092.874449999996</v>
      </c>
      <c r="I277" s="233">
        <f>H277*100/G277</f>
        <v>97.472985803252996</v>
      </c>
      <c r="J277" s="112"/>
      <c r="K277" s="106" t="s">
        <v>0</v>
      </c>
    </row>
    <row r="278" spans="1:11" ht="24">
      <c r="A278" s="145" t="s">
        <v>191</v>
      </c>
      <c r="B278" s="118">
        <v>40</v>
      </c>
      <c r="C278" s="119">
        <v>9</v>
      </c>
      <c r="D278" s="120">
        <v>1</v>
      </c>
      <c r="E278" s="121">
        <v>4700000</v>
      </c>
      <c r="F278" s="122">
        <v>0</v>
      </c>
      <c r="G278" s="162">
        <v>65754.5</v>
      </c>
      <c r="H278" s="163">
        <v>64092.874449999996</v>
      </c>
      <c r="I278" s="238">
        <f t="shared" si="10"/>
        <v>97.472985803252996</v>
      </c>
      <c r="J278" s="112"/>
      <c r="K278" s="106" t="s">
        <v>0</v>
      </c>
    </row>
    <row r="279" spans="1:11" ht="21.75">
      <c r="A279" s="146" t="s">
        <v>136</v>
      </c>
      <c r="B279" s="123">
        <v>40</v>
      </c>
      <c r="C279" s="124">
        <v>9</v>
      </c>
      <c r="D279" s="125">
        <v>1</v>
      </c>
      <c r="E279" s="126">
        <v>4709900</v>
      </c>
      <c r="F279" s="127">
        <v>0</v>
      </c>
      <c r="G279" s="164">
        <v>65754.5</v>
      </c>
      <c r="H279" s="165">
        <v>64092.874449999996</v>
      </c>
      <c r="I279" s="233">
        <f>H279*100/G279</f>
        <v>97.472985803252996</v>
      </c>
      <c r="J279" s="112"/>
      <c r="K279" s="106" t="s">
        <v>0</v>
      </c>
    </row>
    <row r="280" spans="1:11" ht="56.25">
      <c r="A280" s="147" t="s">
        <v>192</v>
      </c>
      <c r="B280" s="128">
        <v>40</v>
      </c>
      <c r="C280" s="129">
        <v>9</v>
      </c>
      <c r="D280" s="130">
        <v>1</v>
      </c>
      <c r="E280" s="131">
        <v>4709900</v>
      </c>
      <c r="F280" s="132" t="s">
        <v>193</v>
      </c>
      <c r="G280" s="166">
        <v>65434</v>
      </c>
      <c r="H280" s="167">
        <v>63772.474159999998</v>
      </c>
      <c r="I280" s="238">
        <f t="shared" si="10"/>
        <v>97.460760705443661</v>
      </c>
      <c r="J280" s="112"/>
      <c r="K280" s="106" t="s">
        <v>0</v>
      </c>
    </row>
    <row r="281" spans="1:11">
      <c r="A281" s="147" t="s">
        <v>157</v>
      </c>
      <c r="B281" s="128">
        <v>40</v>
      </c>
      <c r="C281" s="129">
        <v>9</v>
      </c>
      <c r="D281" s="130">
        <v>1</v>
      </c>
      <c r="E281" s="131">
        <v>4709900</v>
      </c>
      <c r="F281" s="132" t="s">
        <v>158</v>
      </c>
      <c r="G281" s="166">
        <v>320.5</v>
      </c>
      <c r="H281" s="167">
        <v>320.40028999999998</v>
      </c>
      <c r="I281" s="238">
        <f t="shared" si="10"/>
        <v>99.968889235569421</v>
      </c>
      <c r="J281" s="112"/>
      <c r="K281" s="106" t="s">
        <v>0</v>
      </c>
    </row>
    <row r="282" spans="1:11">
      <c r="A282" s="144" t="s">
        <v>19</v>
      </c>
      <c r="B282" s="113">
        <v>40</v>
      </c>
      <c r="C282" s="114">
        <v>9</v>
      </c>
      <c r="D282" s="115">
        <v>2</v>
      </c>
      <c r="E282" s="116">
        <v>0</v>
      </c>
      <c r="F282" s="117">
        <v>0</v>
      </c>
      <c r="G282" s="160">
        <v>86552.7</v>
      </c>
      <c r="H282" s="161">
        <v>83763.86278000001</v>
      </c>
      <c r="I282" s="233">
        <f>H282*100/G282</f>
        <v>96.777873804052348</v>
      </c>
      <c r="J282" s="112"/>
      <c r="K282" s="106" t="s">
        <v>0</v>
      </c>
    </row>
    <row r="283" spans="1:11" ht="24">
      <c r="A283" s="145" t="s">
        <v>191</v>
      </c>
      <c r="B283" s="118">
        <v>40</v>
      </c>
      <c r="C283" s="119">
        <v>9</v>
      </c>
      <c r="D283" s="120">
        <v>2</v>
      </c>
      <c r="E283" s="121">
        <v>4700000</v>
      </c>
      <c r="F283" s="122">
        <v>0</v>
      </c>
      <c r="G283" s="162">
        <v>86249.7</v>
      </c>
      <c r="H283" s="163">
        <v>83461.444410000011</v>
      </c>
      <c r="I283" s="238">
        <f t="shared" si="10"/>
        <v>96.767228651230113</v>
      </c>
      <c r="J283" s="112"/>
      <c r="K283" s="106" t="s">
        <v>0</v>
      </c>
    </row>
    <row r="284" spans="1:11" ht="21.75">
      <c r="A284" s="146" t="s">
        <v>136</v>
      </c>
      <c r="B284" s="123">
        <v>40</v>
      </c>
      <c r="C284" s="124">
        <v>9</v>
      </c>
      <c r="D284" s="125">
        <v>2</v>
      </c>
      <c r="E284" s="126">
        <v>4709900</v>
      </c>
      <c r="F284" s="127">
        <v>0</v>
      </c>
      <c r="G284" s="164">
        <v>86249.7</v>
      </c>
      <c r="H284" s="165">
        <v>83461.444410000011</v>
      </c>
      <c r="I284" s="233">
        <f>H284*100/G284</f>
        <v>96.767228651230113</v>
      </c>
      <c r="J284" s="112"/>
      <c r="K284" s="106" t="s">
        <v>0</v>
      </c>
    </row>
    <row r="285" spans="1:11" ht="56.25">
      <c r="A285" s="147" t="s">
        <v>192</v>
      </c>
      <c r="B285" s="128">
        <v>40</v>
      </c>
      <c r="C285" s="129">
        <v>9</v>
      </c>
      <c r="D285" s="130">
        <v>2</v>
      </c>
      <c r="E285" s="131">
        <v>4709900</v>
      </c>
      <c r="F285" s="132" t="s">
        <v>193</v>
      </c>
      <c r="G285" s="166">
        <v>86044.6</v>
      </c>
      <c r="H285" s="167">
        <v>83256.416790000003</v>
      </c>
      <c r="I285" s="238">
        <f t="shared" si="10"/>
        <v>96.759606982890261</v>
      </c>
      <c r="J285" s="112"/>
      <c r="K285" s="106" t="s">
        <v>0</v>
      </c>
    </row>
    <row r="286" spans="1:11">
      <c r="A286" s="147" t="s">
        <v>157</v>
      </c>
      <c r="B286" s="128">
        <v>40</v>
      </c>
      <c r="C286" s="129">
        <v>9</v>
      </c>
      <c r="D286" s="130">
        <v>2</v>
      </c>
      <c r="E286" s="131">
        <v>4709900</v>
      </c>
      <c r="F286" s="132" t="s">
        <v>158</v>
      </c>
      <c r="G286" s="166">
        <v>205.1</v>
      </c>
      <c r="H286" s="167">
        <v>205.02761999999998</v>
      </c>
      <c r="I286" s="238">
        <f t="shared" si="10"/>
        <v>99.964709897610916</v>
      </c>
      <c r="J286" s="112"/>
      <c r="K286" s="106" t="s">
        <v>0</v>
      </c>
    </row>
    <row r="287" spans="1:11" ht="24">
      <c r="A287" s="145" t="s">
        <v>194</v>
      </c>
      <c r="B287" s="118">
        <v>40</v>
      </c>
      <c r="C287" s="119">
        <v>9</v>
      </c>
      <c r="D287" s="120">
        <v>2</v>
      </c>
      <c r="E287" s="121">
        <v>4710000</v>
      </c>
      <c r="F287" s="122">
        <v>0</v>
      </c>
      <c r="G287" s="162">
        <v>303</v>
      </c>
      <c r="H287" s="163">
        <v>302.41836999999998</v>
      </c>
      <c r="I287" s="238">
        <f t="shared" si="10"/>
        <v>99.808042904290431</v>
      </c>
      <c r="J287" s="112"/>
      <c r="K287" s="106" t="s">
        <v>0</v>
      </c>
    </row>
    <row r="288" spans="1:11" ht="21.75">
      <c r="A288" s="146" t="s">
        <v>136</v>
      </c>
      <c r="B288" s="123">
        <v>40</v>
      </c>
      <c r="C288" s="124">
        <v>9</v>
      </c>
      <c r="D288" s="125">
        <v>2</v>
      </c>
      <c r="E288" s="126">
        <v>4719900</v>
      </c>
      <c r="F288" s="127">
        <v>0</v>
      </c>
      <c r="G288" s="164">
        <v>303</v>
      </c>
      <c r="H288" s="165">
        <v>302.41836999999998</v>
      </c>
      <c r="I288" s="233">
        <f>H288*100/G288</f>
        <v>99.808042904290431</v>
      </c>
      <c r="J288" s="112"/>
      <c r="K288" s="106" t="s">
        <v>0</v>
      </c>
    </row>
    <row r="289" spans="1:11" ht="56.25">
      <c r="A289" s="147" t="s">
        <v>192</v>
      </c>
      <c r="B289" s="128">
        <v>40</v>
      </c>
      <c r="C289" s="129">
        <v>9</v>
      </c>
      <c r="D289" s="130">
        <v>2</v>
      </c>
      <c r="E289" s="131">
        <v>4719900</v>
      </c>
      <c r="F289" s="132" t="s">
        <v>193</v>
      </c>
      <c r="G289" s="166">
        <v>303</v>
      </c>
      <c r="H289" s="167">
        <v>302.41836999999998</v>
      </c>
      <c r="I289" s="238">
        <f t="shared" si="10"/>
        <v>99.808042904290431</v>
      </c>
      <c r="J289" s="112"/>
      <c r="K289" s="106" t="s">
        <v>0</v>
      </c>
    </row>
    <row r="290" spans="1:11" ht="24">
      <c r="A290" s="144" t="s">
        <v>18</v>
      </c>
      <c r="B290" s="113">
        <v>40</v>
      </c>
      <c r="C290" s="114">
        <v>9</v>
      </c>
      <c r="D290" s="115">
        <v>6</v>
      </c>
      <c r="E290" s="116">
        <v>0</v>
      </c>
      <c r="F290" s="117">
        <v>0</v>
      </c>
      <c r="G290" s="160">
        <v>11061.1</v>
      </c>
      <c r="H290" s="161">
        <v>11040.910539999999</v>
      </c>
      <c r="I290" s="233">
        <f>H290*100/G290</f>
        <v>99.817473307356408</v>
      </c>
      <c r="J290" s="112"/>
      <c r="K290" s="106" t="s">
        <v>0</v>
      </c>
    </row>
    <row r="291" spans="1:11">
      <c r="A291" s="145" t="s">
        <v>195</v>
      </c>
      <c r="B291" s="118">
        <v>40</v>
      </c>
      <c r="C291" s="119">
        <v>9</v>
      </c>
      <c r="D291" s="120">
        <v>6</v>
      </c>
      <c r="E291" s="121">
        <v>4720000</v>
      </c>
      <c r="F291" s="122">
        <v>0</v>
      </c>
      <c r="G291" s="162">
        <v>11061.1</v>
      </c>
      <c r="H291" s="163">
        <v>11040.910539999999</v>
      </c>
      <c r="I291" s="238">
        <f t="shared" si="10"/>
        <v>99.817473307356408</v>
      </c>
      <c r="J291" s="112"/>
      <c r="K291" s="106" t="s">
        <v>0</v>
      </c>
    </row>
    <row r="292" spans="1:11" ht="21.75">
      <c r="A292" s="146" t="s">
        <v>136</v>
      </c>
      <c r="B292" s="123">
        <v>40</v>
      </c>
      <c r="C292" s="124">
        <v>9</v>
      </c>
      <c r="D292" s="125">
        <v>6</v>
      </c>
      <c r="E292" s="126">
        <v>4729900</v>
      </c>
      <c r="F292" s="127">
        <v>0</v>
      </c>
      <c r="G292" s="164">
        <v>11061.1</v>
      </c>
      <c r="H292" s="165">
        <v>11040.910539999999</v>
      </c>
      <c r="I292" s="233">
        <f>H292*100/G292</f>
        <v>99.817473307356408</v>
      </c>
      <c r="J292" s="112"/>
      <c r="K292" s="106" t="s">
        <v>0</v>
      </c>
    </row>
    <row r="293" spans="1:11" ht="56.25">
      <c r="A293" s="147" t="s">
        <v>192</v>
      </c>
      <c r="B293" s="128">
        <v>40</v>
      </c>
      <c r="C293" s="129">
        <v>9</v>
      </c>
      <c r="D293" s="130">
        <v>6</v>
      </c>
      <c r="E293" s="131">
        <v>4729900</v>
      </c>
      <c r="F293" s="132" t="s">
        <v>193</v>
      </c>
      <c r="G293" s="166">
        <v>11061.1</v>
      </c>
      <c r="H293" s="167">
        <v>11040.910539999999</v>
      </c>
      <c r="I293" s="238">
        <f t="shared" si="10"/>
        <v>99.817473307356408</v>
      </c>
      <c r="J293" s="112"/>
      <c r="K293" s="106" t="s">
        <v>0</v>
      </c>
    </row>
    <row r="294" spans="1:11">
      <c r="A294" s="144" t="s">
        <v>17</v>
      </c>
      <c r="B294" s="113">
        <v>40</v>
      </c>
      <c r="C294" s="114">
        <v>9</v>
      </c>
      <c r="D294" s="115">
        <v>7</v>
      </c>
      <c r="E294" s="116">
        <v>0</v>
      </c>
      <c r="F294" s="117">
        <v>0</v>
      </c>
      <c r="G294" s="160">
        <v>362.7</v>
      </c>
      <c r="H294" s="161">
        <v>362.62690000000003</v>
      </c>
      <c r="I294" s="233">
        <f>H294*100/G294</f>
        <v>99.979845602426252</v>
      </c>
      <c r="J294" s="112"/>
      <c r="K294" s="106" t="s">
        <v>0</v>
      </c>
    </row>
    <row r="295" spans="1:11" ht="24">
      <c r="A295" s="145" t="s">
        <v>196</v>
      </c>
      <c r="B295" s="118">
        <v>40</v>
      </c>
      <c r="C295" s="119">
        <v>9</v>
      </c>
      <c r="D295" s="120">
        <v>7</v>
      </c>
      <c r="E295" s="121">
        <v>4810000</v>
      </c>
      <c r="F295" s="122">
        <v>0</v>
      </c>
      <c r="G295" s="162">
        <v>362.7</v>
      </c>
      <c r="H295" s="163">
        <v>362.62690000000003</v>
      </c>
      <c r="I295" s="238">
        <f t="shared" si="10"/>
        <v>99.979845602426252</v>
      </c>
      <c r="J295" s="112"/>
      <c r="K295" s="106" t="s">
        <v>0</v>
      </c>
    </row>
    <row r="296" spans="1:11">
      <c r="A296" s="146" t="s">
        <v>197</v>
      </c>
      <c r="B296" s="123">
        <v>40</v>
      </c>
      <c r="C296" s="124">
        <v>9</v>
      </c>
      <c r="D296" s="125">
        <v>7</v>
      </c>
      <c r="E296" s="126">
        <v>4810100</v>
      </c>
      <c r="F296" s="127">
        <v>0</v>
      </c>
      <c r="G296" s="164">
        <v>362.7</v>
      </c>
      <c r="H296" s="165">
        <v>362.62690000000003</v>
      </c>
      <c r="I296" s="233">
        <f>H296*100/G296</f>
        <v>99.979845602426252</v>
      </c>
      <c r="J296" s="112"/>
      <c r="K296" s="106" t="s">
        <v>0</v>
      </c>
    </row>
    <row r="297" spans="1:11" ht="22.5">
      <c r="A297" s="147" t="s">
        <v>120</v>
      </c>
      <c r="B297" s="128">
        <v>40</v>
      </c>
      <c r="C297" s="129">
        <v>9</v>
      </c>
      <c r="D297" s="130">
        <v>7</v>
      </c>
      <c r="E297" s="131">
        <v>4810100</v>
      </c>
      <c r="F297" s="132" t="s">
        <v>121</v>
      </c>
      <c r="G297" s="166">
        <v>362.7</v>
      </c>
      <c r="H297" s="167">
        <v>362.62690000000003</v>
      </c>
      <c r="I297" s="238">
        <f t="shared" si="10"/>
        <v>99.979845602426252</v>
      </c>
      <c r="J297" s="112"/>
      <c r="K297" s="106" t="s">
        <v>0</v>
      </c>
    </row>
    <row r="298" spans="1:11">
      <c r="A298" s="144" t="s">
        <v>16</v>
      </c>
      <c r="B298" s="113">
        <v>40</v>
      </c>
      <c r="C298" s="114">
        <v>9</v>
      </c>
      <c r="D298" s="115">
        <v>9</v>
      </c>
      <c r="E298" s="116">
        <v>0</v>
      </c>
      <c r="F298" s="117">
        <v>0</v>
      </c>
      <c r="G298" s="160">
        <v>153846.16844000001</v>
      </c>
      <c r="H298" s="161">
        <v>141314.33186999997</v>
      </c>
      <c r="I298" s="233">
        <f>H298*100/G298</f>
        <v>91.854307002200414</v>
      </c>
      <c r="J298" s="112"/>
      <c r="K298" s="106" t="s">
        <v>0</v>
      </c>
    </row>
    <row r="299" spans="1:11" ht="48">
      <c r="A299" s="145" t="s">
        <v>111</v>
      </c>
      <c r="B299" s="118">
        <v>40</v>
      </c>
      <c r="C299" s="119">
        <v>9</v>
      </c>
      <c r="D299" s="120">
        <v>9</v>
      </c>
      <c r="E299" s="121">
        <v>20000</v>
      </c>
      <c r="F299" s="122">
        <v>0</v>
      </c>
      <c r="G299" s="162">
        <v>5196.6000000000004</v>
      </c>
      <c r="H299" s="163">
        <v>3739.75099</v>
      </c>
      <c r="I299" s="238">
        <f t="shared" si="10"/>
        <v>71.96534253165531</v>
      </c>
      <c r="J299" s="112"/>
      <c r="K299" s="106" t="s">
        <v>0</v>
      </c>
    </row>
    <row r="300" spans="1:11">
      <c r="A300" s="146" t="s">
        <v>115</v>
      </c>
      <c r="B300" s="123">
        <v>40</v>
      </c>
      <c r="C300" s="124">
        <v>9</v>
      </c>
      <c r="D300" s="125">
        <v>9</v>
      </c>
      <c r="E300" s="126">
        <v>20400</v>
      </c>
      <c r="F300" s="127">
        <v>0</v>
      </c>
      <c r="G300" s="164">
        <v>5196.6000000000004</v>
      </c>
      <c r="H300" s="165">
        <v>3739.75099</v>
      </c>
      <c r="I300" s="233">
        <f>H300*100/G300</f>
        <v>71.96534253165531</v>
      </c>
      <c r="J300" s="112"/>
      <c r="K300" s="106" t="s">
        <v>0</v>
      </c>
    </row>
    <row r="301" spans="1:11">
      <c r="A301" s="147" t="s">
        <v>113</v>
      </c>
      <c r="B301" s="128">
        <v>40</v>
      </c>
      <c r="C301" s="129">
        <v>9</v>
      </c>
      <c r="D301" s="130">
        <v>9</v>
      </c>
      <c r="E301" s="131">
        <v>20400</v>
      </c>
      <c r="F301" s="132" t="s">
        <v>114</v>
      </c>
      <c r="G301" s="166">
        <v>4224</v>
      </c>
      <c r="H301" s="167">
        <v>3264.4211500000006</v>
      </c>
      <c r="I301" s="238">
        <f t="shared" si="10"/>
        <v>77.282697679924254</v>
      </c>
      <c r="J301" s="112"/>
      <c r="K301" s="106" t="s">
        <v>0</v>
      </c>
    </row>
    <row r="302" spans="1:11" ht="22.5">
      <c r="A302" s="147" t="s">
        <v>116</v>
      </c>
      <c r="B302" s="128">
        <v>40</v>
      </c>
      <c r="C302" s="129">
        <v>9</v>
      </c>
      <c r="D302" s="130">
        <v>9</v>
      </c>
      <c r="E302" s="131">
        <v>20400</v>
      </c>
      <c r="F302" s="132" t="s">
        <v>117</v>
      </c>
      <c r="G302" s="166">
        <v>214</v>
      </c>
      <c r="H302" s="167">
        <v>59.590629999999997</v>
      </c>
      <c r="I302" s="238">
        <f t="shared" si="10"/>
        <v>27.846088785046728</v>
      </c>
      <c r="J302" s="112"/>
      <c r="K302" s="106" t="s">
        <v>0</v>
      </c>
    </row>
    <row r="303" spans="1:11" ht="22.5">
      <c r="A303" s="147" t="s">
        <v>118</v>
      </c>
      <c r="B303" s="128">
        <v>40</v>
      </c>
      <c r="C303" s="129">
        <v>9</v>
      </c>
      <c r="D303" s="130">
        <v>9</v>
      </c>
      <c r="E303" s="131">
        <v>20400</v>
      </c>
      <c r="F303" s="132" t="s">
        <v>119</v>
      </c>
      <c r="G303" s="166">
        <v>220</v>
      </c>
      <c r="H303" s="167">
        <v>109.03855</v>
      </c>
      <c r="I303" s="238">
        <f t="shared" si="10"/>
        <v>49.562977272727274</v>
      </c>
      <c r="J303" s="112"/>
      <c r="K303" s="106" t="s">
        <v>0</v>
      </c>
    </row>
    <row r="304" spans="1:11" ht="22.5">
      <c r="A304" s="147" t="s">
        <v>120</v>
      </c>
      <c r="B304" s="128">
        <v>40</v>
      </c>
      <c r="C304" s="129">
        <v>9</v>
      </c>
      <c r="D304" s="130">
        <v>9</v>
      </c>
      <c r="E304" s="131">
        <v>20400</v>
      </c>
      <c r="F304" s="132" t="s">
        <v>121</v>
      </c>
      <c r="G304" s="166">
        <v>538.6</v>
      </c>
      <c r="H304" s="167">
        <v>306.70066000000003</v>
      </c>
      <c r="I304" s="238">
        <f t="shared" si="10"/>
        <v>56.944051243965838</v>
      </c>
      <c r="J304" s="112"/>
      <c r="K304" s="106" t="s">
        <v>0</v>
      </c>
    </row>
    <row r="305" spans="1:11">
      <c r="A305" s="145" t="s">
        <v>147</v>
      </c>
      <c r="B305" s="118">
        <v>40</v>
      </c>
      <c r="C305" s="119">
        <v>9</v>
      </c>
      <c r="D305" s="120">
        <v>9</v>
      </c>
      <c r="E305" s="121">
        <v>5220000</v>
      </c>
      <c r="F305" s="122">
        <v>0</v>
      </c>
      <c r="G305" s="162">
        <v>126243.06844</v>
      </c>
      <c r="H305" s="163">
        <v>117107.31818999999</v>
      </c>
      <c r="I305" s="238">
        <f t="shared" si="10"/>
        <v>92.763364862014583</v>
      </c>
      <c r="J305" s="112"/>
      <c r="K305" s="106" t="s">
        <v>0</v>
      </c>
    </row>
    <row r="306" spans="1:11" ht="42.75">
      <c r="A306" s="146" t="s">
        <v>198</v>
      </c>
      <c r="B306" s="123">
        <v>40</v>
      </c>
      <c r="C306" s="124">
        <v>9</v>
      </c>
      <c r="D306" s="125">
        <v>9</v>
      </c>
      <c r="E306" s="126">
        <v>5225804</v>
      </c>
      <c r="F306" s="127">
        <v>0</v>
      </c>
      <c r="G306" s="164">
        <v>126243.06844</v>
      </c>
      <c r="H306" s="165">
        <v>117107.31818999999</v>
      </c>
      <c r="I306" s="233">
        <f>H306*100/G306</f>
        <v>92.763364862014583</v>
      </c>
      <c r="J306" s="112"/>
      <c r="K306" s="106" t="s">
        <v>0</v>
      </c>
    </row>
    <row r="307" spans="1:11" ht="45">
      <c r="A307" s="147" t="s">
        <v>160</v>
      </c>
      <c r="B307" s="128">
        <v>40</v>
      </c>
      <c r="C307" s="129">
        <v>9</v>
      </c>
      <c r="D307" s="130">
        <v>9</v>
      </c>
      <c r="E307" s="131">
        <v>5225804</v>
      </c>
      <c r="F307" s="132" t="s">
        <v>161</v>
      </c>
      <c r="G307" s="166">
        <v>126243.06844</v>
      </c>
      <c r="H307" s="167">
        <v>117107.31818999999</v>
      </c>
      <c r="I307" s="238">
        <f t="shared" si="10"/>
        <v>92.763364862014583</v>
      </c>
      <c r="J307" s="112"/>
      <c r="K307" s="106" t="s">
        <v>0</v>
      </c>
    </row>
    <row r="308" spans="1:11">
      <c r="A308" s="145" t="s">
        <v>137</v>
      </c>
      <c r="B308" s="118">
        <v>40</v>
      </c>
      <c r="C308" s="119">
        <v>9</v>
      </c>
      <c r="D308" s="120">
        <v>9</v>
      </c>
      <c r="E308" s="121">
        <v>7950000</v>
      </c>
      <c r="F308" s="122">
        <v>0</v>
      </c>
      <c r="G308" s="162">
        <v>22406.5</v>
      </c>
      <c r="H308" s="163">
        <v>20467.26269</v>
      </c>
      <c r="I308" s="238">
        <f t="shared" ref="I308:I339" si="11">H308*100/G308</f>
        <v>91.345202017271774</v>
      </c>
      <c r="J308" s="112"/>
      <c r="K308" s="106" t="s">
        <v>0</v>
      </c>
    </row>
    <row r="309" spans="1:11" ht="32.25">
      <c r="A309" s="146" t="s">
        <v>199</v>
      </c>
      <c r="B309" s="123">
        <v>40</v>
      </c>
      <c r="C309" s="124">
        <v>9</v>
      </c>
      <c r="D309" s="125">
        <v>9</v>
      </c>
      <c r="E309" s="126">
        <v>7951400</v>
      </c>
      <c r="F309" s="127">
        <v>0</v>
      </c>
      <c r="G309" s="164">
        <v>19406.5</v>
      </c>
      <c r="H309" s="165">
        <v>18967.26269</v>
      </c>
      <c r="I309" s="233">
        <f t="shared" si="11"/>
        <v>97.736648494061257</v>
      </c>
      <c r="J309" s="112"/>
      <c r="K309" s="106" t="s">
        <v>0</v>
      </c>
    </row>
    <row r="310" spans="1:11" ht="33.75">
      <c r="A310" s="147" t="s">
        <v>140</v>
      </c>
      <c r="B310" s="128">
        <v>40</v>
      </c>
      <c r="C310" s="129">
        <v>9</v>
      </c>
      <c r="D310" s="130">
        <v>9</v>
      </c>
      <c r="E310" s="131">
        <v>7951400</v>
      </c>
      <c r="F310" s="132" t="s">
        <v>141</v>
      </c>
      <c r="G310" s="166">
        <v>14415.5</v>
      </c>
      <c r="H310" s="167">
        <v>13986.758320000001</v>
      </c>
      <c r="I310" s="238">
        <f t="shared" si="11"/>
        <v>97.025828587284536</v>
      </c>
      <c r="J310" s="112"/>
      <c r="K310" s="106" t="s">
        <v>0</v>
      </c>
    </row>
    <row r="311" spans="1:11" ht="45">
      <c r="A311" s="147" t="s">
        <v>160</v>
      </c>
      <c r="B311" s="128">
        <v>40</v>
      </c>
      <c r="C311" s="129">
        <v>9</v>
      </c>
      <c r="D311" s="130">
        <v>9</v>
      </c>
      <c r="E311" s="131">
        <v>7951400</v>
      </c>
      <c r="F311" s="132" t="s">
        <v>161</v>
      </c>
      <c r="G311" s="166">
        <v>4315</v>
      </c>
      <c r="H311" s="167">
        <v>4315</v>
      </c>
      <c r="I311" s="238">
        <f t="shared" si="11"/>
        <v>100</v>
      </c>
      <c r="J311" s="112"/>
      <c r="K311" s="106" t="s">
        <v>0</v>
      </c>
    </row>
    <row r="312" spans="1:11">
      <c r="A312" s="147" t="s">
        <v>157</v>
      </c>
      <c r="B312" s="128">
        <v>40</v>
      </c>
      <c r="C312" s="129">
        <v>9</v>
      </c>
      <c r="D312" s="130">
        <v>9</v>
      </c>
      <c r="E312" s="131">
        <v>7951400</v>
      </c>
      <c r="F312" s="132" t="s">
        <v>158</v>
      </c>
      <c r="G312" s="166">
        <v>676</v>
      </c>
      <c r="H312" s="167">
        <v>665.50436999999999</v>
      </c>
      <c r="I312" s="238">
        <f t="shared" si="11"/>
        <v>98.447392011834324</v>
      </c>
      <c r="J312" s="112"/>
      <c r="K312" s="106" t="s">
        <v>0</v>
      </c>
    </row>
    <row r="313" spans="1:11" ht="42.75">
      <c r="A313" s="146" t="s">
        <v>200</v>
      </c>
      <c r="B313" s="123">
        <v>40</v>
      </c>
      <c r="C313" s="124">
        <v>9</v>
      </c>
      <c r="D313" s="125">
        <v>9</v>
      </c>
      <c r="E313" s="126">
        <v>7951600</v>
      </c>
      <c r="F313" s="127">
        <v>0</v>
      </c>
      <c r="G313" s="164">
        <v>3000</v>
      </c>
      <c r="H313" s="165">
        <v>1500</v>
      </c>
      <c r="I313" s="233">
        <f t="shared" si="11"/>
        <v>50</v>
      </c>
      <c r="J313" s="112"/>
      <c r="K313" s="106" t="s">
        <v>0</v>
      </c>
    </row>
    <row r="314" spans="1:11">
      <c r="A314" s="147" t="s">
        <v>157</v>
      </c>
      <c r="B314" s="128">
        <v>40</v>
      </c>
      <c r="C314" s="129">
        <v>9</v>
      </c>
      <c r="D314" s="130">
        <v>9</v>
      </c>
      <c r="E314" s="131">
        <v>7951600</v>
      </c>
      <c r="F314" s="132" t="s">
        <v>158</v>
      </c>
      <c r="G314" s="166">
        <v>3000</v>
      </c>
      <c r="H314" s="167">
        <v>1500</v>
      </c>
      <c r="I314" s="238">
        <f t="shared" si="11"/>
        <v>50</v>
      </c>
      <c r="J314" s="112"/>
      <c r="K314" s="106" t="s">
        <v>0</v>
      </c>
    </row>
    <row r="315" spans="1:11">
      <c r="A315" s="143" t="s">
        <v>15</v>
      </c>
      <c r="B315" s="107">
        <v>40</v>
      </c>
      <c r="C315" s="108">
        <v>10</v>
      </c>
      <c r="D315" s="109">
        <v>0</v>
      </c>
      <c r="E315" s="110">
        <v>0</v>
      </c>
      <c r="F315" s="111">
        <v>0</v>
      </c>
      <c r="G315" s="158">
        <v>144181.9</v>
      </c>
      <c r="H315" s="159">
        <v>142349.6011</v>
      </c>
      <c r="I315" s="238">
        <f t="shared" si="11"/>
        <v>98.729175506773046</v>
      </c>
      <c r="J315" s="112"/>
      <c r="K315" s="106" t="s">
        <v>0</v>
      </c>
    </row>
    <row r="316" spans="1:11">
      <c r="A316" s="144" t="s">
        <v>14</v>
      </c>
      <c r="B316" s="113">
        <v>40</v>
      </c>
      <c r="C316" s="114">
        <v>10</v>
      </c>
      <c r="D316" s="115">
        <v>1</v>
      </c>
      <c r="E316" s="116">
        <v>0</v>
      </c>
      <c r="F316" s="117">
        <v>0</v>
      </c>
      <c r="G316" s="160">
        <v>2247</v>
      </c>
      <c r="H316" s="161">
        <v>2236.8672700000002</v>
      </c>
      <c r="I316" s="233">
        <f t="shared" si="11"/>
        <v>99.549055184690701</v>
      </c>
      <c r="J316" s="112"/>
      <c r="K316" s="106" t="s">
        <v>0</v>
      </c>
    </row>
    <row r="317" spans="1:11">
      <c r="A317" s="145" t="s">
        <v>201</v>
      </c>
      <c r="B317" s="118">
        <v>40</v>
      </c>
      <c r="C317" s="119">
        <v>10</v>
      </c>
      <c r="D317" s="120">
        <v>1</v>
      </c>
      <c r="E317" s="121">
        <v>4910000</v>
      </c>
      <c r="F317" s="122">
        <v>0</v>
      </c>
      <c r="G317" s="162">
        <v>2247</v>
      </c>
      <c r="H317" s="163">
        <v>2236.8672700000002</v>
      </c>
      <c r="I317" s="238">
        <f t="shared" si="11"/>
        <v>99.549055184690701</v>
      </c>
      <c r="J317" s="112"/>
      <c r="K317" s="106" t="s">
        <v>0</v>
      </c>
    </row>
    <row r="318" spans="1:11">
      <c r="A318" s="146" t="s">
        <v>202</v>
      </c>
      <c r="B318" s="123">
        <v>40</v>
      </c>
      <c r="C318" s="124">
        <v>10</v>
      </c>
      <c r="D318" s="125">
        <v>1</v>
      </c>
      <c r="E318" s="126">
        <v>4910100</v>
      </c>
      <c r="F318" s="127">
        <v>0</v>
      </c>
      <c r="G318" s="164">
        <v>2247</v>
      </c>
      <c r="H318" s="165">
        <v>2236.8672700000002</v>
      </c>
      <c r="I318" s="233">
        <f t="shared" si="11"/>
        <v>99.549055184690701</v>
      </c>
      <c r="J318" s="112"/>
      <c r="K318" s="106" t="s">
        <v>0</v>
      </c>
    </row>
    <row r="319" spans="1:11" ht="22.5">
      <c r="A319" s="147" t="s">
        <v>203</v>
      </c>
      <c r="B319" s="128">
        <v>40</v>
      </c>
      <c r="C319" s="129">
        <v>10</v>
      </c>
      <c r="D319" s="130">
        <v>1</v>
      </c>
      <c r="E319" s="131">
        <v>4910100</v>
      </c>
      <c r="F319" s="132" t="s">
        <v>204</v>
      </c>
      <c r="G319" s="166">
        <v>2247</v>
      </c>
      <c r="H319" s="167">
        <v>2236.8672700000002</v>
      </c>
      <c r="I319" s="238">
        <f t="shared" si="11"/>
        <v>99.549055184690701</v>
      </c>
      <c r="J319" s="112"/>
      <c r="K319" s="106" t="s">
        <v>0</v>
      </c>
    </row>
    <row r="320" spans="1:11">
      <c r="A320" s="144" t="s">
        <v>13</v>
      </c>
      <c r="B320" s="113">
        <v>40</v>
      </c>
      <c r="C320" s="114">
        <v>10</v>
      </c>
      <c r="D320" s="115">
        <v>3</v>
      </c>
      <c r="E320" s="116">
        <v>0</v>
      </c>
      <c r="F320" s="117">
        <v>0</v>
      </c>
      <c r="G320" s="160">
        <v>19874.400000000001</v>
      </c>
      <c r="H320" s="161">
        <v>19801.382379999999</v>
      </c>
      <c r="I320" s="233">
        <f t="shared" si="11"/>
        <v>99.632604657247498</v>
      </c>
      <c r="J320" s="112"/>
      <c r="K320" s="106" t="s">
        <v>0</v>
      </c>
    </row>
    <row r="321" spans="1:11">
      <c r="A321" s="145" t="s">
        <v>205</v>
      </c>
      <c r="B321" s="118">
        <v>40</v>
      </c>
      <c r="C321" s="119">
        <v>10</v>
      </c>
      <c r="D321" s="120">
        <v>3</v>
      </c>
      <c r="E321" s="121">
        <v>5050000</v>
      </c>
      <c r="F321" s="122">
        <v>0</v>
      </c>
      <c r="G321" s="162">
        <v>19874.400000000001</v>
      </c>
      <c r="H321" s="163">
        <v>19801.382379999999</v>
      </c>
      <c r="I321" s="238">
        <f t="shared" si="11"/>
        <v>99.632604657247498</v>
      </c>
      <c r="J321" s="112"/>
      <c r="K321" s="106" t="s">
        <v>0</v>
      </c>
    </row>
    <row r="322" spans="1:11" ht="21.75">
      <c r="A322" s="146" t="s">
        <v>206</v>
      </c>
      <c r="B322" s="123">
        <v>40</v>
      </c>
      <c r="C322" s="124">
        <v>10</v>
      </c>
      <c r="D322" s="125">
        <v>3</v>
      </c>
      <c r="E322" s="126">
        <v>5055409</v>
      </c>
      <c r="F322" s="127">
        <v>0</v>
      </c>
      <c r="G322" s="164">
        <v>13413.5</v>
      </c>
      <c r="H322" s="165">
        <v>13340.51333</v>
      </c>
      <c r="I322" s="233">
        <f t="shared" si="11"/>
        <v>99.455871547321721</v>
      </c>
      <c r="J322" s="112"/>
      <c r="K322" s="106" t="s">
        <v>0</v>
      </c>
    </row>
    <row r="323" spans="1:11">
      <c r="A323" s="147" t="s">
        <v>157</v>
      </c>
      <c r="B323" s="128">
        <v>40</v>
      </c>
      <c r="C323" s="129">
        <v>10</v>
      </c>
      <c r="D323" s="130">
        <v>3</v>
      </c>
      <c r="E323" s="131">
        <v>5055409</v>
      </c>
      <c r="F323" s="132" t="s">
        <v>158</v>
      </c>
      <c r="G323" s="166">
        <v>13413.5</v>
      </c>
      <c r="H323" s="167">
        <v>13340.51333</v>
      </c>
      <c r="I323" s="238">
        <f t="shared" si="11"/>
        <v>99.455871547321721</v>
      </c>
      <c r="J323" s="112"/>
      <c r="K323" s="106" t="s">
        <v>0</v>
      </c>
    </row>
    <row r="324" spans="1:11">
      <c r="A324" s="146" t="s">
        <v>207</v>
      </c>
      <c r="B324" s="123">
        <v>40</v>
      </c>
      <c r="C324" s="124">
        <v>10</v>
      </c>
      <c r="D324" s="125">
        <v>3</v>
      </c>
      <c r="E324" s="126">
        <v>5058005</v>
      </c>
      <c r="F324" s="127">
        <v>0</v>
      </c>
      <c r="G324" s="164">
        <v>6460.9</v>
      </c>
      <c r="H324" s="165">
        <v>6460.8690500000002</v>
      </c>
      <c r="I324" s="233">
        <f t="shared" si="11"/>
        <v>99.999520964571502</v>
      </c>
      <c r="J324" s="112"/>
      <c r="K324" s="106" t="s">
        <v>0</v>
      </c>
    </row>
    <row r="325" spans="1:11">
      <c r="A325" s="147" t="s">
        <v>157</v>
      </c>
      <c r="B325" s="128">
        <v>40</v>
      </c>
      <c r="C325" s="129">
        <v>10</v>
      </c>
      <c r="D325" s="130">
        <v>3</v>
      </c>
      <c r="E325" s="131">
        <v>5058005</v>
      </c>
      <c r="F325" s="132" t="s">
        <v>158</v>
      </c>
      <c r="G325" s="166">
        <v>6460.9</v>
      </c>
      <c r="H325" s="167">
        <v>6460.8690500000002</v>
      </c>
      <c r="I325" s="238">
        <f t="shared" si="11"/>
        <v>99.999520964571502</v>
      </c>
      <c r="J325" s="112"/>
      <c r="K325" s="106" t="s">
        <v>0</v>
      </c>
    </row>
    <row r="326" spans="1:11">
      <c r="A326" s="144" t="s">
        <v>12</v>
      </c>
      <c r="B326" s="113">
        <v>40</v>
      </c>
      <c r="C326" s="114">
        <v>10</v>
      </c>
      <c r="D326" s="115">
        <v>4</v>
      </c>
      <c r="E326" s="116">
        <v>0</v>
      </c>
      <c r="F326" s="117">
        <v>0</v>
      </c>
      <c r="G326" s="160">
        <v>96164.3</v>
      </c>
      <c r="H326" s="161">
        <v>96139.785680000001</v>
      </c>
      <c r="I326" s="233">
        <f t="shared" si="11"/>
        <v>99.97450787870342</v>
      </c>
      <c r="J326" s="112"/>
      <c r="K326" s="106" t="s">
        <v>0</v>
      </c>
    </row>
    <row r="327" spans="1:11">
      <c r="A327" s="145" t="s">
        <v>205</v>
      </c>
      <c r="B327" s="118">
        <v>40</v>
      </c>
      <c r="C327" s="119">
        <v>10</v>
      </c>
      <c r="D327" s="120">
        <v>4</v>
      </c>
      <c r="E327" s="121">
        <v>5050000</v>
      </c>
      <c r="F327" s="122">
        <v>0</v>
      </c>
      <c r="G327" s="162">
        <v>993.4</v>
      </c>
      <c r="H327" s="163">
        <v>993.4</v>
      </c>
      <c r="I327" s="238">
        <f t="shared" si="11"/>
        <v>100</v>
      </c>
      <c r="J327" s="112"/>
      <c r="K327" s="106" t="s">
        <v>0</v>
      </c>
    </row>
    <row r="328" spans="1:11" ht="32.25">
      <c r="A328" s="146" t="s">
        <v>208</v>
      </c>
      <c r="B328" s="123">
        <v>40</v>
      </c>
      <c r="C328" s="124">
        <v>10</v>
      </c>
      <c r="D328" s="125">
        <v>4</v>
      </c>
      <c r="E328" s="126">
        <v>5050502</v>
      </c>
      <c r="F328" s="127">
        <v>0</v>
      </c>
      <c r="G328" s="164">
        <v>993.4</v>
      </c>
      <c r="H328" s="165">
        <v>993.4</v>
      </c>
      <c r="I328" s="233">
        <f t="shared" si="11"/>
        <v>100</v>
      </c>
      <c r="J328" s="112"/>
      <c r="K328" s="106" t="s">
        <v>0</v>
      </c>
    </row>
    <row r="329" spans="1:11" ht="22.5">
      <c r="A329" s="147" t="s">
        <v>209</v>
      </c>
      <c r="B329" s="128">
        <v>40</v>
      </c>
      <c r="C329" s="129">
        <v>10</v>
      </c>
      <c r="D329" s="130">
        <v>4</v>
      </c>
      <c r="E329" s="131">
        <v>5050502</v>
      </c>
      <c r="F329" s="132" t="s">
        <v>210</v>
      </c>
      <c r="G329" s="166">
        <v>993.4</v>
      </c>
      <c r="H329" s="167">
        <v>993.4</v>
      </c>
      <c r="I329" s="238">
        <f t="shared" si="11"/>
        <v>100</v>
      </c>
      <c r="J329" s="112"/>
      <c r="K329" s="106" t="s">
        <v>0</v>
      </c>
    </row>
    <row r="330" spans="1:11" ht="24">
      <c r="A330" s="145" t="s">
        <v>211</v>
      </c>
      <c r="B330" s="118">
        <v>40</v>
      </c>
      <c r="C330" s="119">
        <v>10</v>
      </c>
      <c r="D330" s="120">
        <v>4</v>
      </c>
      <c r="E330" s="121">
        <v>5140000</v>
      </c>
      <c r="F330" s="122">
        <v>0</v>
      </c>
      <c r="G330" s="162">
        <v>4870.2</v>
      </c>
      <c r="H330" s="163">
        <v>4859.1046400000005</v>
      </c>
      <c r="I330" s="238">
        <f t="shared" si="11"/>
        <v>99.772178555295483</v>
      </c>
      <c r="J330" s="112"/>
      <c r="K330" s="106" t="s">
        <v>0</v>
      </c>
    </row>
    <row r="331" spans="1:11">
      <c r="A331" s="146" t="s">
        <v>212</v>
      </c>
      <c r="B331" s="123">
        <v>40</v>
      </c>
      <c r="C331" s="124">
        <v>10</v>
      </c>
      <c r="D331" s="125">
        <v>4</v>
      </c>
      <c r="E331" s="126">
        <v>5140100</v>
      </c>
      <c r="F331" s="127">
        <v>0</v>
      </c>
      <c r="G331" s="164">
        <v>4870.2</v>
      </c>
      <c r="H331" s="165">
        <v>4859.1046400000005</v>
      </c>
      <c r="I331" s="233">
        <f t="shared" si="11"/>
        <v>99.772178555295483</v>
      </c>
      <c r="J331" s="112"/>
      <c r="K331" s="106" t="s">
        <v>0</v>
      </c>
    </row>
    <row r="332" spans="1:11" ht="22.5">
      <c r="A332" s="147" t="s">
        <v>209</v>
      </c>
      <c r="B332" s="128">
        <v>40</v>
      </c>
      <c r="C332" s="129">
        <v>10</v>
      </c>
      <c r="D332" s="130">
        <v>4</v>
      </c>
      <c r="E332" s="131">
        <v>5140100</v>
      </c>
      <c r="F332" s="132" t="s">
        <v>210</v>
      </c>
      <c r="G332" s="166">
        <v>4870.2</v>
      </c>
      <c r="H332" s="167">
        <v>4859.1046400000005</v>
      </c>
      <c r="I332" s="238">
        <f t="shared" si="11"/>
        <v>99.772178555295483</v>
      </c>
      <c r="J332" s="112"/>
      <c r="K332" s="106" t="s">
        <v>0</v>
      </c>
    </row>
    <row r="333" spans="1:11">
      <c r="A333" s="145" t="s">
        <v>213</v>
      </c>
      <c r="B333" s="118">
        <v>40</v>
      </c>
      <c r="C333" s="119">
        <v>10</v>
      </c>
      <c r="D333" s="120">
        <v>4</v>
      </c>
      <c r="E333" s="121">
        <v>5200000</v>
      </c>
      <c r="F333" s="122">
        <v>0</v>
      </c>
      <c r="G333" s="162">
        <v>90300.7</v>
      </c>
      <c r="H333" s="163">
        <v>90287.281040000002</v>
      </c>
      <c r="I333" s="238">
        <f t="shared" si="11"/>
        <v>99.985139694376684</v>
      </c>
      <c r="J333" s="112"/>
      <c r="K333" s="106" t="s">
        <v>0</v>
      </c>
    </row>
    <row r="334" spans="1:11" ht="32.25">
      <c r="A334" s="146" t="s">
        <v>214</v>
      </c>
      <c r="B334" s="123">
        <v>40</v>
      </c>
      <c r="C334" s="124">
        <v>10</v>
      </c>
      <c r="D334" s="125">
        <v>4</v>
      </c>
      <c r="E334" s="126">
        <v>5201300</v>
      </c>
      <c r="F334" s="127">
        <v>0</v>
      </c>
      <c r="G334" s="164">
        <v>90300.7</v>
      </c>
      <c r="H334" s="165">
        <v>90287.281040000002</v>
      </c>
      <c r="I334" s="233">
        <f t="shared" si="11"/>
        <v>99.985139694376684</v>
      </c>
      <c r="J334" s="112"/>
      <c r="K334" s="106" t="s">
        <v>0</v>
      </c>
    </row>
    <row r="335" spans="1:11" ht="22.5">
      <c r="A335" s="147" t="s">
        <v>120</v>
      </c>
      <c r="B335" s="128">
        <v>40</v>
      </c>
      <c r="C335" s="129">
        <v>10</v>
      </c>
      <c r="D335" s="130">
        <v>4</v>
      </c>
      <c r="E335" s="131">
        <v>5201300</v>
      </c>
      <c r="F335" s="132" t="s">
        <v>121</v>
      </c>
      <c r="G335" s="166">
        <v>24972.1</v>
      </c>
      <c r="H335" s="167">
        <v>24971.849440000002</v>
      </c>
      <c r="I335" s="238">
        <f t="shared" si="11"/>
        <v>99.998996640250525</v>
      </c>
      <c r="J335" s="112"/>
      <c r="K335" s="106" t="s">
        <v>0</v>
      </c>
    </row>
    <row r="336" spans="1:11" ht="22.5">
      <c r="A336" s="147" t="s">
        <v>209</v>
      </c>
      <c r="B336" s="128">
        <v>40</v>
      </c>
      <c r="C336" s="129">
        <v>10</v>
      </c>
      <c r="D336" s="130">
        <v>4</v>
      </c>
      <c r="E336" s="131">
        <v>5201300</v>
      </c>
      <c r="F336" s="132" t="s">
        <v>210</v>
      </c>
      <c r="G336" s="166">
        <v>65328.6</v>
      </c>
      <c r="H336" s="167">
        <v>65315.431600000004</v>
      </c>
      <c r="I336" s="238">
        <f t="shared" si="11"/>
        <v>99.979842825347561</v>
      </c>
      <c r="J336" s="112"/>
      <c r="K336" s="106" t="s">
        <v>0</v>
      </c>
    </row>
    <row r="337" spans="1:11">
      <c r="A337" s="144" t="s">
        <v>11</v>
      </c>
      <c r="B337" s="113">
        <v>40</v>
      </c>
      <c r="C337" s="114">
        <v>10</v>
      </c>
      <c r="D337" s="115">
        <v>6</v>
      </c>
      <c r="E337" s="116">
        <v>0</v>
      </c>
      <c r="F337" s="117">
        <v>0</v>
      </c>
      <c r="G337" s="160">
        <v>25896.2</v>
      </c>
      <c r="H337" s="161">
        <v>24171.565770000001</v>
      </c>
      <c r="I337" s="233">
        <f t="shared" si="11"/>
        <v>93.34020346614561</v>
      </c>
      <c r="J337" s="112"/>
      <c r="K337" s="106" t="s">
        <v>0</v>
      </c>
    </row>
    <row r="338" spans="1:11" ht="48">
      <c r="A338" s="145" t="s">
        <v>111</v>
      </c>
      <c r="B338" s="118">
        <v>40</v>
      </c>
      <c r="C338" s="119">
        <v>10</v>
      </c>
      <c r="D338" s="120">
        <v>6</v>
      </c>
      <c r="E338" s="121">
        <v>20000</v>
      </c>
      <c r="F338" s="122">
        <v>0</v>
      </c>
      <c r="G338" s="162">
        <v>14531.5</v>
      </c>
      <c r="H338" s="163">
        <v>13324.063330000003</v>
      </c>
      <c r="I338" s="238">
        <f t="shared" si="11"/>
        <v>91.690901352234818</v>
      </c>
      <c r="J338" s="112"/>
      <c r="K338" s="106" t="s">
        <v>0</v>
      </c>
    </row>
    <row r="339" spans="1:11">
      <c r="A339" s="146" t="s">
        <v>115</v>
      </c>
      <c r="B339" s="123">
        <v>40</v>
      </c>
      <c r="C339" s="124">
        <v>10</v>
      </c>
      <c r="D339" s="125">
        <v>6</v>
      </c>
      <c r="E339" s="126">
        <v>20400</v>
      </c>
      <c r="F339" s="127">
        <v>0</v>
      </c>
      <c r="G339" s="164">
        <v>14531.5</v>
      </c>
      <c r="H339" s="165">
        <v>13324.063330000003</v>
      </c>
      <c r="I339" s="233">
        <f t="shared" si="11"/>
        <v>91.690901352234818</v>
      </c>
      <c r="J339" s="112"/>
      <c r="K339" s="106" t="s">
        <v>0</v>
      </c>
    </row>
    <row r="340" spans="1:11">
      <c r="A340" s="147" t="s">
        <v>113</v>
      </c>
      <c r="B340" s="128">
        <v>40</v>
      </c>
      <c r="C340" s="129">
        <v>10</v>
      </c>
      <c r="D340" s="130">
        <v>6</v>
      </c>
      <c r="E340" s="131">
        <v>20400</v>
      </c>
      <c r="F340" s="132" t="s">
        <v>114</v>
      </c>
      <c r="G340" s="166">
        <v>11968</v>
      </c>
      <c r="H340" s="167">
        <v>11297.20516</v>
      </c>
      <c r="I340" s="238">
        <f t="shared" ref="I340:I345" si="12">H340*100/G340</f>
        <v>94.395096590909091</v>
      </c>
      <c r="J340" s="112"/>
      <c r="K340" s="106" t="s">
        <v>0</v>
      </c>
    </row>
    <row r="341" spans="1:11" ht="22.5">
      <c r="A341" s="147" t="s">
        <v>116</v>
      </c>
      <c r="B341" s="128">
        <v>40</v>
      </c>
      <c r="C341" s="129">
        <v>10</v>
      </c>
      <c r="D341" s="130">
        <v>6</v>
      </c>
      <c r="E341" s="131">
        <v>20400</v>
      </c>
      <c r="F341" s="132" t="s">
        <v>117</v>
      </c>
      <c r="G341" s="166">
        <v>244</v>
      </c>
      <c r="H341" s="167">
        <v>204.56498999999999</v>
      </c>
      <c r="I341" s="238">
        <f t="shared" si="12"/>
        <v>83.838110655737708</v>
      </c>
      <c r="J341" s="112"/>
      <c r="K341" s="106" t="s">
        <v>0</v>
      </c>
    </row>
    <row r="342" spans="1:11" ht="22.5">
      <c r="A342" s="147" t="s">
        <v>118</v>
      </c>
      <c r="B342" s="128">
        <v>40</v>
      </c>
      <c r="C342" s="129">
        <v>10</v>
      </c>
      <c r="D342" s="130">
        <v>6</v>
      </c>
      <c r="E342" s="131">
        <v>20400</v>
      </c>
      <c r="F342" s="132" t="s">
        <v>119</v>
      </c>
      <c r="G342" s="166">
        <v>576</v>
      </c>
      <c r="H342" s="167">
        <v>423.87150000000008</v>
      </c>
      <c r="I342" s="238">
        <f t="shared" si="12"/>
        <v>73.588802083333348</v>
      </c>
      <c r="J342" s="112"/>
      <c r="K342" s="106" t="s">
        <v>0</v>
      </c>
    </row>
    <row r="343" spans="1:11" ht="22.5">
      <c r="A343" s="147" t="s">
        <v>120</v>
      </c>
      <c r="B343" s="128">
        <v>40</v>
      </c>
      <c r="C343" s="129">
        <v>10</v>
      </c>
      <c r="D343" s="130">
        <v>6</v>
      </c>
      <c r="E343" s="131">
        <v>20400</v>
      </c>
      <c r="F343" s="132" t="s">
        <v>121</v>
      </c>
      <c r="G343" s="166">
        <v>1735.5</v>
      </c>
      <c r="H343" s="167">
        <v>1391.7576800000002</v>
      </c>
      <c r="I343" s="238">
        <f t="shared" si="12"/>
        <v>80.193470469605302</v>
      </c>
      <c r="J343" s="112"/>
      <c r="K343" s="106" t="s">
        <v>0</v>
      </c>
    </row>
    <row r="344" spans="1:11">
      <c r="A344" s="147" t="s">
        <v>122</v>
      </c>
      <c r="B344" s="128">
        <v>40</v>
      </c>
      <c r="C344" s="129">
        <v>10</v>
      </c>
      <c r="D344" s="130">
        <v>6</v>
      </c>
      <c r="E344" s="131">
        <v>20400</v>
      </c>
      <c r="F344" s="132" t="s">
        <v>123</v>
      </c>
      <c r="G344" s="166">
        <v>8</v>
      </c>
      <c r="H344" s="167">
        <v>6.6639999999999997</v>
      </c>
      <c r="I344" s="238">
        <f t="shared" si="12"/>
        <v>83.3</v>
      </c>
      <c r="J344" s="112"/>
      <c r="K344" s="106" t="s">
        <v>0</v>
      </c>
    </row>
    <row r="345" spans="1:11">
      <c r="A345" s="145" t="s">
        <v>137</v>
      </c>
      <c r="B345" s="118">
        <v>40</v>
      </c>
      <c r="C345" s="119">
        <v>10</v>
      </c>
      <c r="D345" s="120">
        <v>6</v>
      </c>
      <c r="E345" s="121">
        <v>7950000</v>
      </c>
      <c r="F345" s="122">
        <v>0</v>
      </c>
      <c r="G345" s="162">
        <v>11364.7</v>
      </c>
      <c r="H345" s="163">
        <v>10847.50244</v>
      </c>
      <c r="I345" s="238">
        <f t="shared" si="12"/>
        <v>95.449087437415841</v>
      </c>
      <c r="J345" s="112"/>
      <c r="K345" s="106" t="s">
        <v>0</v>
      </c>
    </row>
    <row r="346" spans="1:11" ht="42.75">
      <c r="A346" s="146" t="s">
        <v>200</v>
      </c>
      <c r="B346" s="123">
        <v>40</v>
      </c>
      <c r="C346" s="124">
        <v>10</v>
      </c>
      <c r="D346" s="125">
        <v>6</v>
      </c>
      <c r="E346" s="126">
        <v>7951600</v>
      </c>
      <c r="F346" s="127">
        <v>0</v>
      </c>
      <c r="G346" s="164">
        <v>10974.7</v>
      </c>
      <c r="H346" s="165">
        <v>10847.50244</v>
      </c>
      <c r="I346" s="233">
        <f t="shared" ref="I346:I360" si="13">H346*100/G346</f>
        <v>98.840992828961149</v>
      </c>
      <c r="J346" s="112"/>
      <c r="K346" s="106" t="s">
        <v>0</v>
      </c>
    </row>
    <row r="347" spans="1:11" ht="22.5">
      <c r="A347" s="147" t="s">
        <v>118</v>
      </c>
      <c r="B347" s="128">
        <v>40</v>
      </c>
      <c r="C347" s="129">
        <v>10</v>
      </c>
      <c r="D347" s="130">
        <v>6</v>
      </c>
      <c r="E347" s="131">
        <v>7951600</v>
      </c>
      <c r="F347" s="132" t="s">
        <v>119</v>
      </c>
      <c r="G347" s="166">
        <v>3.9</v>
      </c>
      <c r="H347" s="167">
        <v>3.9</v>
      </c>
      <c r="I347" s="238">
        <f t="shared" si="13"/>
        <v>100</v>
      </c>
      <c r="J347" s="112"/>
      <c r="K347" s="106" t="s">
        <v>0</v>
      </c>
    </row>
    <row r="348" spans="1:11" ht="22.5">
      <c r="A348" s="147" t="s">
        <v>120</v>
      </c>
      <c r="B348" s="128">
        <v>40</v>
      </c>
      <c r="C348" s="129">
        <v>10</v>
      </c>
      <c r="D348" s="130">
        <v>6</v>
      </c>
      <c r="E348" s="131">
        <v>7951600</v>
      </c>
      <c r="F348" s="132" t="s">
        <v>121</v>
      </c>
      <c r="G348" s="166">
        <v>116.6</v>
      </c>
      <c r="H348" s="167">
        <v>56.198869999999999</v>
      </c>
      <c r="I348" s="238">
        <f t="shared" si="13"/>
        <v>48.198001715265868</v>
      </c>
      <c r="J348" s="112"/>
      <c r="K348" s="106" t="s">
        <v>0</v>
      </c>
    </row>
    <row r="349" spans="1:11" ht="22.5">
      <c r="A349" s="147" t="s">
        <v>203</v>
      </c>
      <c r="B349" s="128">
        <v>40</v>
      </c>
      <c r="C349" s="129">
        <v>10</v>
      </c>
      <c r="D349" s="130">
        <v>6</v>
      </c>
      <c r="E349" s="131">
        <v>7951600</v>
      </c>
      <c r="F349" s="132" t="s">
        <v>204</v>
      </c>
      <c r="G349" s="166">
        <v>9171</v>
      </c>
      <c r="H349" s="167">
        <v>9167.1730200000002</v>
      </c>
      <c r="I349" s="238">
        <f t="shared" si="13"/>
        <v>99.958270853778217</v>
      </c>
      <c r="J349" s="112"/>
      <c r="K349" s="106" t="s">
        <v>0</v>
      </c>
    </row>
    <row r="350" spans="1:11">
      <c r="A350" s="147" t="s">
        <v>215</v>
      </c>
      <c r="B350" s="128">
        <v>40</v>
      </c>
      <c r="C350" s="129">
        <v>10</v>
      </c>
      <c r="D350" s="130">
        <v>6</v>
      </c>
      <c r="E350" s="131">
        <v>7951600</v>
      </c>
      <c r="F350" s="132" t="s">
        <v>216</v>
      </c>
      <c r="G350" s="166">
        <v>1683.2</v>
      </c>
      <c r="H350" s="167">
        <v>1620.23055</v>
      </c>
      <c r="I350" s="238">
        <f t="shared" si="13"/>
        <v>96.258944272813679</v>
      </c>
      <c r="J350" s="112"/>
      <c r="K350" s="106" t="s">
        <v>0</v>
      </c>
    </row>
    <row r="351" spans="1:11" ht="32.25">
      <c r="A351" s="146" t="s">
        <v>217</v>
      </c>
      <c r="B351" s="123">
        <v>40</v>
      </c>
      <c r="C351" s="124">
        <v>10</v>
      </c>
      <c r="D351" s="125">
        <v>6</v>
      </c>
      <c r="E351" s="126">
        <v>7951900</v>
      </c>
      <c r="F351" s="127">
        <v>0</v>
      </c>
      <c r="G351" s="164">
        <v>390</v>
      </c>
      <c r="H351" s="165">
        <v>0</v>
      </c>
      <c r="I351" s="233">
        <f t="shared" si="13"/>
        <v>0</v>
      </c>
      <c r="J351" s="112"/>
      <c r="K351" s="106" t="s">
        <v>0</v>
      </c>
    </row>
    <row r="352" spans="1:11">
      <c r="A352" s="147" t="s">
        <v>157</v>
      </c>
      <c r="B352" s="128">
        <v>40</v>
      </c>
      <c r="C352" s="129">
        <v>10</v>
      </c>
      <c r="D352" s="130">
        <v>6</v>
      </c>
      <c r="E352" s="131">
        <v>7951900</v>
      </c>
      <c r="F352" s="132" t="s">
        <v>158</v>
      </c>
      <c r="G352" s="166">
        <v>390</v>
      </c>
      <c r="H352" s="167">
        <v>0</v>
      </c>
      <c r="I352" s="238">
        <f t="shared" si="13"/>
        <v>0</v>
      </c>
      <c r="J352" s="112"/>
      <c r="K352" s="106" t="s">
        <v>0</v>
      </c>
    </row>
    <row r="353" spans="1:11">
      <c r="A353" s="143" t="s">
        <v>10</v>
      </c>
      <c r="B353" s="107">
        <v>40</v>
      </c>
      <c r="C353" s="108">
        <v>11</v>
      </c>
      <c r="D353" s="109">
        <v>0</v>
      </c>
      <c r="E353" s="110">
        <v>0</v>
      </c>
      <c r="F353" s="111">
        <v>0</v>
      </c>
      <c r="G353" s="158">
        <v>14845</v>
      </c>
      <c r="H353" s="159">
        <v>14530.240339999998</v>
      </c>
      <c r="I353" s="234">
        <f t="shared" si="13"/>
        <v>97.879692421690791</v>
      </c>
      <c r="J353" s="112"/>
      <c r="K353" s="106" t="s">
        <v>0</v>
      </c>
    </row>
    <row r="354" spans="1:11">
      <c r="A354" s="144" t="s">
        <v>8</v>
      </c>
      <c r="B354" s="113">
        <v>40</v>
      </c>
      <c r="C354" s="114">
        <v>11</v>
      </c>
      <c r="D354" s="115">
        <v>2</v>
      </c>
      <c r="E354" s="116">
        <v>0</v>
      </c>
      <c r="F354" s="117">
        <v>0</v>
      </c>
      <c r="G354" s="160">
        <v>5307</v>
      </c>
      <c r="H354" s="161">
        <v>5306.9481299999998</v>
      </c>
      <c r="I354" s="233">
        <f t="shared" si="13"/>
        <v>99.999022611644989</v>
      </c>
      <c r="J354" s="112"/>
      <c r="K354" s="106" t="s">
        <v>0</v>
      </c>
    </row>
    <row r="355" spans="1:11">
      <c r="A355" s="145" t="s">
        <v>137</v>
      </c>
      <c r="B355" s="118">
        <v>40</v>
      </c>
      <c r="C355" s="119">
        <v>11</v>
      </c>
      <c r="D355" s="120">
        <v>2</v>
      </c>
      <c r="E355" s="121">
        <v>7950000</v>
      </c>
      <c r="F355" s="122">
        <v>0</v>
      </c>
      <c r="G355" s="162">
        <v>5307</v>
      </c>
      <c r="H355" s="163">
        <v>5306.9481299999998</v>
      </c>
      <c r="I355" s="238">
        <f t="shared" si="13"/>
        <v>99.999022611644989</v>
      </c>
      <c r="J355" s="112"/>
      <c r="K355" s="106" t="s">
        <v>0</v>
      </c>
    </row>
    <row r="356" spans="1:11" ht="42.75">
      <c r="A356" s="146" t="s">
        <v>218</v>
      </c>
      <c r="B356" s="123">
        <v>40</v>
      </c>
      <c r="C356" s="124">
        <v>11</v>
      </c>
      <c r="D356" s="125">
        <v>2</v>
      </c>
      <c r="E356" s="126">
        <v>7951500</v>
      </c>
      <c r="F356" s="127">
        <v>0</v>
      </c>
      <c r="G356" s="164">
        <v>5307</v>
      </c>
      <c r="H356" s="165">
        <v>5306.9481299999998</v>
      </c>
      <c r="I356" s="233">
        <f t="shared" si="13"/>
        <v>99.999022611644989</v>
      </c>
      <c r="J356" s="112"/>
      <c r="K356" s="106" t="s">
        <v>0</v>
      </c>
    </row>
    <row r="357" spans="1:11" ht="33.75">
      <c r="A357" s="147" t="s">
        <v>140</v>
      </c>
      <c r="B357" s="128">
        <v>40</v>
      </c>
      <c r="C357" s="129">
        <v>11</v>
      </c>
      <c r="D357" s="130">
        <v>2</v>
      </c>
      <c r="E357" s="131">
        <v>7951500</v>
      </c>
      <c r="F357" s="132" t="s">
        <v>141</v>
      </c>
      <c r="G357" s="166">
        <v>5307</v>
      </c>
      <c r="H357" s="167">
        <v>5306.9481299999998</v>
      </c>
      <c r="I357" s="238">
        <f t="shared" si="13"/>
        <v>99.999022611644989</v>
      </c>
      <c r="J357" s="112"/>
      <c r="K357" s="106" t="s">
        <v>0</v>
      </c>
    </row>
    <row r="358" spans="1:11" ht="24">
      <c r="A358" s="144" t="s">
        <v>7</v>
      </c>
      <c r="B358" s="113">
        <v>40</v>
      </c>
      <c r="C358" s="114">
        <v>11</v>
      </c>
      <c r="D358" s="115">
        <v>5</v>
      </c>
      <c r="E358" s="116">
        <v>0</v>
      </c>
      <c r="F358" s="117">
        <v>0</v>
      </c>
      <c r="G358" s="160">
        <v>9538</v>
      </c>
      <c r="H358" s="161">
        <v>9223.2922099999996</v>
      </c>
      <c r="I358" s="233">
        <f t="shared" si="13"/>
        <v>96.700484483120135</v>
      </c>
      <c r="J358" s="112"/>
      <c r="K358" s="106" t="s">
        <v>0</v>
      </c>
    </row>
    <row r="359" spans="1:11" ht="48">
      <c r="A359" s="145" t="s">
        <v>111</v>
      </c>
      <c r="B359" s="118">
        <v>40</v>
      </c>
      <c r="C359" s="119">
        <v>11</v>
      </c>
      <c r="D359" s="120">
        <v>5</v>
      </c>
      <c r="E359" s="121">
        <v>20000</v>
      </c>
      <c r="F359" s="122">
        <v>0</v>
      </c>
      <c r="G359" s="162">
        <v>9538</v>
      </c>
      <c r="H359" s="163">
        <v>9223.2922099999996</v>
      </c>
      <c r="I359" s="238">
        <f t="shared" si="13"/>
        <v>96.700484483120135</v>
      </c>
      <c r="J359" s="112"/>
      <c r="K359" s="106" t="s">
        <v>0</v>
      </c>
    </row>
    <row r="360" spans="1:11">
      <c r="A360" s="146" t="s">
        <v>115</v>
      </c>
      <c r="B360" s="123">
        <v>40</v>
      </c>
      <c r="C360" s="124">
        <v>11</v>
      </c>
      <c r="D360" s="125">
        <v>5</v>
      </c>
      <c r="E360" s="126">
        <v>20400</v>
      </c>
      <c r="F360" s="127">
        <v>0</v>
      </c>
      <c r="G360" s="164">
        <v>9538</v>
      </c>
      <c r="H360" s="165">
        <v>9223.2922099999996</v>
      </c>
      <c r="I360" s="233">
        <f t="shared" si="13"/>
        <v>96.700484483120135</v>
      </c>
      <c r="J360" s="112"/>
      <c r="K360" s="106" t="s">
        <v>0</v>
      </c>
    </row>
    <row r="361" spans="1:11">
      <c r="A361" s="147" t="s">
        <v>113</v>
      </c>
      <c r="B361" s="128">
        <v>40</v>
      </c>
      <c r="C361" s="129">
        <v>11</v>
      </c>
      <c r="D361" s="130">
        <v>5</v>
      </c>
      <c r="E361" s="131">
        <v>20400</v>
      </c>
      <c r="F361" s="132" t="s">
        <v>114</v>
      </c>
      <c r="G361" s="166">
        <v>8718</v>
      </c>
      <c r="H361" s="167">
        <v>8560.312460000001</v>
      </c>
      <c r="I361" s="238">
        <f t="shared" ref="I361:I366" si="14">H361*100/G361</f>
        <v>98.191241798577664</v>
      </c>
      <c r="J361" s="112"/>
      <c r="K361" s="106" t="s">
        <v>0</v>
      </c>
    </row>
    <row r="362" spans="1:11" ht="22.5">
      <c r="A362" s="147" t="s">
        <v>116</v>
      </c>
      <c r="B362" s="128">
        <v>40</v>
      </c>
      <c r="C362" s="129">
        <v>11</v>
      </c>
      <c r="D362" s="130">
        <v>5</v>
      </c>
      <c r="E362" s="131">
        <v>20400</v>
      </c>
      <c r="F362" s="132" t="s">
        <v>117</v>
      </c>
      <c r="G362" s="166">
        <v>199</v>
      </c>
      <c r="H362" s="167">
        <v>195.69642999999999</v>
      </c>
      <c r="I362" s="238">
        <f t="shared" si="14"/>
        <v>98.339914572864316</v>
      </c>
      <c r="J362" s="112"/>
      <c r="K362" s="106" t="s">
        <v>0</v>
      </c>
    </row>
    <row r="363" spans="1:11" ht="22.5">
      <c r="A363" s="147" t="s">
        <v>118</v>
      </c>
      <c r="B363" s="128">
        <v>40</v>
      </c>
      <c r="C363" s="129">
        <v>11</v>
      </c>
      <c r="D363" s="130">
        <v>5</v>
      </c>
      <c r="E363" s="131">
        <v>20400</v>
      </c>
      <c r="F363" s="132" t="s">
        <v>119</v>
      </c>
      <c r="G363" s="166">
        <v>357</v>
      </c>
      <c r="H363" s="167">
        <v>272.69175999999999</v>
      </c>
      <c r="I363" s="238">
        <f t="shared" si="14"/>
        <v>76.384246498599438</v>
      </c>
      <c r="J363" s="112"/>
      <c r="K363" s="106" t="s">
        <v>0</v>
      </c>
    </row>
    <row r="364" spans="1:11" ht="22.5">
      <c r="A364" s="147" t="s">
        <v>120</v>
      </c>
      <c r="B364" s="128">
        <v>40</v>
      </c>
      <c r="C364" s="129">
        <v>11</v>
      </c>
      <c r="D364" s="130">
        <v>5</v>
      </c>
      <c r="E364" s="131">
        <v>20400</v>
      </c>
      <c r="F364" s="132" t="s">
        <v>121</v>
      </c>
      <c r="G364" s="166">
        <v>262.89999999999998</v>
      </c>
      <c r="H364" s="167">
        <v>193.59039000000001</v>
      </c>
      <c r="I364" s="238">
        <f t="shared" si="14"/>
        <v>73.636511981742117</v>
      </c>
      <c r="J364" s="112"/>
      <c r="K364" s="106" t="s">
        <v>0</v>
      </c>
    </row>
    <row r="365" spans="1:11">
      <c r="A365" s="147" t="s">
        <v>122</v>
      </c>
      <c r="B365" s="128">
        <v>40</v>
      </c>
      <c r="C365" s="129">
        <v>11</v>
      </c>
      <c r="D365" s="130">
        <v>5</v>
      </c>
      <c r="E365" s="131">
        <v>20400</v>
      </c>
      <c r="F365" s="132" t="s">
        <v>123</v>
      </c>
      <c r="G365" s="166">
        <v>1.1000000000000001</v>
      </c>
      <c r="H365" s="167">
        <v>1.0011699999999999</v>
      </c>
      <c r="I365" s="238">
        <f t="shared" si="14"/>
        <v>91.015454545454531</v>
      </c>
      <c r="J365" s="112"/>
      <c r="K365" s="106" t="s">
        <v>0</v>
      </c>
    </row>
    <row r="366" spans="1:11">
      <c r="A366" s="143" t="s">
        <v>6</v>
      </c>
      <c r="B366" s="107">
        <v>40</v>
      </c>
      <c r="C366" s="108">
        <v>12</v>
      </c>
      <c r="D366" s="109">
        <v>0</v>
      </c>
      <c r="E366" s="110">
        <v>0</v>
      </c>
      <c r="F366" s="111">
        <v>0</v>
      </c>
      <c r="G366" s="158">
        <v>15050</v>
      </c>
      <c r="H366" s="159">
        <v>13517.075949999999</v>
      </c>
      <c r="I366" s="238">
        <f t="shared" si="14"/>
        <v>89.814458139534864</v>
      </c>
      <c r="J366" s="112"/>
      <c r="K366" s="106" t="s">
        <v>0</v>
      </c>
    </row>
    <row r="367" spans="1:11">
      <c r="A367" s="144" t="s">
        <v>5</v>
      </c>
      <c r="B367" s="113">
        <v>40</v>
      </c>
      <c r="C367" s="114">
        <v>12</v>
      </c>
      <c r="D367" s="115">
        <v>2</v>
      </c>
      <c r="E367" s="116">
        <v>0</v>
      </c>
      <c r="F367" s="117">
        <v>0</v>
      </c>
      <c r="G367" s="160">
        <v>14835</v>
      </c>
      <c r="H367" s="161">
        <v>13302.075949999999</v>
      </c>
      <c r="I367" s="233">
        <f t="shared" ref="I367:I398" si="15">H367*100/G367</f>
        <v>89.666841590832476</v>
      </c>
      <c r="J367" s="112"/>
      <c r="K367" s="106" t="s">
        <v>0</v>
      </c>
    </row>
    <row r="368" spans="1:11">
      <c r="A368" s="145" t="s">
        <v>219</v>
      </c>
      <c r="B368" s="118">
        <v>40</v>
      </c>
      <c r="C368" s="119">
        <v>12</v>
      </c>
      <c r="D368" s="120">
        <v>2</v>
      </c>
      <c r="E368" s="121">
        <v>4440000</v>
      </c>
      <c r="F368" s="122">
        <v>0</v>
      </c>
      <c r="G368" s="162">
        <v>14835</v>
      </c>
      <c r="H368" s="163">
        <v>13302.075949999999</v>
      </c>
      <c r="I368" s="238">
        <f t="shared" si="15"/>
        <v>89.666841590832476</v>
      </c>
      <c r="J368" s="112"/>
      <c r="K368" s="106" t="s">
        <v>0</v>
      </c>
    </row>
    <row r="369" spans="1:11" ht="21.75">
      <c r="A369" s="146" t="s">
        <v>220</v>
      </c>
      <c r="B369" s="123">
        <v>40</v>
      </c>
      <c r="C369" s="124">
        <v>12</v>
      </c>
      <c r="D369" s="125">
        <v>2</v>
      </c>
      <c r="E369" s="126">
        <v>4440100</v>
      </c>
      <c r="F369" s="127">
        <v>0</v>
      </c>
      <c r="G369" s="164">
        <v>14835</v>
      </c>
      <c r="H369" s="165">
        <v>13302.075949999999</v>
      </c>
      <c r="I369" s="233">
        <f t="shared" si="15"/>
        <v>89.666841590832476</v>
      </c>
      <c r="J369" s="112"/>
      <c r="K369" s="106" t="s">
        <v>0</v>
      </c>
    </row>
    <row r="370" spans="1:11" ht="22.5">
      <c r="A370" s="147" t="s">
        <v>120</v>
      </c>
      <c r="B370" s="128">
        <v>40</v>
      </c>
      <c r="C370" s="129">
        <v>12</v>
      </c>
      <c r="D370" s="130">
        <v>2</v>
      </c>
      <c r="E370" s="131">
        <v>4440100</v>
      </c>
      <c r="F370" s="132" t="s">
        <v>121</v>
      </c>
      <c r="G370" s="166">
        <v>14835</v>
      </c>
      <c r="H370" s="167">
        <v>13302.075949999999</v>
      </c>
      <c r="I370" s="238">
        <f t="shared" si="15"/>
        <v>89.666841590832476</v>
      </c>
      <c r="J370" s="112"/>
      <c r="K370" s="106" t="s">
        <v>0</v>
      </c>
    </row>
    <row r="371" spans="1:11" ht="24">
      <c r="A371" s="144" t="s">
        <v>4</v>
      </c>
      <c r="B371" s="113">
        <v>40</v>
      </c>
      <c r="C371" s="114">
        <v>12</v>
      </c>
      <c r="D371" s="115">
        <v>4</v>
      </c>
      <c r="E371" s="116">
        <v>0</v>
      </c>
      <c r="F371" s="117">
        <v>0</v>
      </c>
      <c r="G371" s="160">
        <v>215</v>
      </c>
      <c r="H371" s="161">
        <v>215</v>
      </c>
      <c r="I371" s="233">
        <f t="shared" si="15"/>
        <v>100</v>
      </c>
      <c r="J371" s="112"/>
      <c r="K371" s="106" t="s">
        <v>0</v>
      </c>
    </row>
    <row r="372" spans="1:11">
      <c r="A372" s="145" t="s">
        <v>219</v>
      </c>
      <c r="B372" s="118">
        <v>40</v>
      </c>
      <c r="C372" s="119">
        <v>12</v>
      </c>
      <c r="D372" s="120">
        <v>4</v>
      </c>
      <c r="E372" s="121">
        <v>4440000</v>
      </c>
      <c r="F372" s="122">
        <v>0</v>
      </c>
      <c r="G372" s="162">
        <v>130</v>
      </c>
      <c r="H372" s="163">
        <v>130</v>
      </c>
      <c r="I372" s="238">
        <f t="shared" si="15"/>
        <v>100</v>
      </c>
      <c r="J372" s="112"/>
      <c r="K372" s="106" t="s">
        <v>0</v>
      </c>
    </row>
    <row r="373" spans="1:11" ht="21.75">
      <c r="A373" s="146" t="s">
        <v>220</v>
      </c>
      <c r="B373" s="123">
        <v>40</v>
      </c>
      <c r="C373" s="124">
        <v>12</v>
      </c>
      <c r="D373" s="125">
        <v>4</v>
      </c>
      <c r="E373" s="126">
        <v>4440100</v>
      </c>
      <c r="F373" s="127">
        <v>0</v>
      </c>
      <c r="G373" s="164">
        <v>130</v>
      </c>
      <c r="H373" s="165">
        <v>130</v>
      </c>
      <c r="I373" s="233">
        <f t="shared" si="15"/>
        <v>100</v>
      </c>
      <c r="J373" s="112"/>
      <c r="K373" s="106" t="s">
        <v>0</v>
      </c>
    </row>
    <row r="374" spans="1:11" ht="22.5">
      <c r="A374" s="147" t="s">
        <v>120</v>
      </c>
      <c r="B374" s="128">
        <v>40</v>
      </c>
      <c r="C374" s="129">
        <v>12</v>
      </c>
      <c r="D374" s="130">
        <v>4</v>
      </c>
      <c r="E374" s="131">
        <v>4440100</v>
      </c>
      <c r="F374" s="132" t="s">
        <v>121</v>
      </c>
      <c r="G374" s="166">
        <v>130</v>
      </c>
      <c r="H374" s="167">
        <v>130</v>
      </c>
      <c r="I374" s="238">
        <f t="shared" si="15"/>
        <v>100</v>
      </c>
      <c r="J374" s="112"/>
      <c r="K374" s="106" t="s">
        <v>0</v>
      </c>
    </row>
    <row r="375" spans="1:11">
      <c r="A375" s="145" t="s">
        <v>137</v>
      </c>
      <c r="B375" s="118">
        <v>40</v>
      </c>
      <c r="C375" s="119">
        <v>12</v>
      </c>
      <c r="D375" s="120">
        <v>4</v>
      </c>
      <c r="E375" s="121">
        <v>7950000</v>
      </c>
      <c r="F375" s="122">
        <v>0</v>
      </c>
      <c r="G375" s="162">
        <v>85</v>
      </c>
      <c r="H375" s="163">
        <v>85</v>
      </c>
      <c r="I375" s="238">
        <f t="shared" si="15"/>
        <v>100</v>
      </c>
      <c r="J375" s="112"/>
      <c r="K375" s="106" t="s">
        <v>0</v>
      </c>
    </row>
    <row r="376" spans="1:11" ht="42.75">
      <c r="A376" s="146" t="s">
        <v>222</v>
      </c>
      <c r="B376" s="123">
        <v>40</v>
      </c>
      <c r="C376" s="124">
        <v>12</v>
      </c>
      <c r="D376" s="125">
        <v>4</v>
      </c>
      <c r="E376" s="126">
        <v>7952600</v>
      </c>
      <c r="F376" s="127">
        <v>0</v>
      </c>
      <c r="G376" s="164">
        <v>85</v>
      </c>
      <c r="H376" s="165">
        <v>85</v>
      </c>
      <c r="I376" s="233">
        <f t="shared" si="15"/>
        <v>100</v>
      </c>
      <c r="J376" s="112"/>
      <c r="K376" s="106" t="s">
        <v>0</v>
      </c>
    </row>
    <row r="377" spans="1:11" ht="22.5">
      <c r="A377" s="147" t="s">
        <v>120</v>
      </c>
      <c r="B377" s="128">
        <v>40</v>
      </c>
      <c r="C377" s="129">
        <v>12</v>
      </c>
      <c r="D377" s="130">
        <v>4</v>
      </c>
      <c r="E377" s="131">
        <v>7952600</v>
      </c>
      <c r="F377" s="132" t="s">
        <v>121</v>
      </c>
      <c r="G377" s="166">
        <v>85</v>
      </c>
      <c r="H377" s="167">
        <v>85</v>
      </c>
      <c r="I377" s="238">
        <f t="shared" si="15"/>
        <v>100</v>
      </c>
      <c r="J377" s="112"/>
      <c r="K377" s="106" t="s">
        <v>0</v>
      </c>
    </row>
    <row r="378" spans="1:11" ht="25.5">
      <c r="A378" s="148" t="s">
        <v>223</v>
      </c>
      <c r="B378" s="133">
        <v>50</v>
      </c>
      <c r="C378" s="134">
        <v>0</v>
      </c>
      <c r="D378" s="135">
        <v>0</v>
      </c>
      <c r="E378" s="136">
        <v>0</v>
      </c>
      <c r="F378" s="137">
        <v>0</v>
      </c>
      <c r="G378" s="168">
        <v>601</v>
      </c>
      <c r="H378" s="169">
        <v>218.51156</v>
      </c>
      <c r="I378" s="233">
        <f t="shared" si="15"/>
        <v>36.357996672212977</v>
      </c>
      <c r="J378" s="112"/>
      <c r="K378" s="106" t="s">
        <v>0</v>
      </c>
    </row>
    <row r="379" spans="1:11">
      <c r="A379" s="143" t="s">
        <v>56</v>
      </c>
      <c r="B379" s="107">
        <v>50</v>
      </c>
      <c r="C379" s="108">
        <v>1</v>
      </c>
      <c r="D379" s="109">
        <v>0</v>
      </c>
      <c r="E379" s="110">
        <v>0</v>
      </c>
      <c r="F379" s="111">
        <v>0</v>
      </c>
      <c r="G379" s="158">
        <v>1</v>
      </c>
      <c r="H379" s="159">
        <v>1</v>
      </c>
      <c r="I379" s="238">
        <f t="shared" si="15"/>
        <v>100</v>
      </c>
      <c r="J379" s="112"/>
      <c r="K379" s="106" t="s">
        <v>0</v>
      </c>
    </row>
    <row r="380" spans="1:11">
      <c r="A380" s="144" t="s">
        <v>50</v>
      </c>
      <c r="B380" s="113">
        <v>50</v>
      </c>
      <c r="C380" s="114">
        <v>1</v>
      </c>
      <c r="D380" s="115">
        <v>13</v>
      </c>
      <c r="E380" s="116">
        <v>0</v>
      </c>
      <c r="F380" s="117">
        <v>0</v>
      </c>
      <c r="G380" s="160">
        <v>1</v>
      </c>
      <c r="H380" s="161">
        <v>1</v>
      </c>
      <c r="I380" s="233">
        <f t="shared" si="15"/>
        <v>100</v>
      </c>
      <c r="J380" s="112"/>
      <c r="K380" s="106" t="s">
        <v>0</v>
      </c>
    </row>
    <row r="381" spans="1:11" ht="24">
      <c r="A381" s="145" t="s">
        <v>125</v>
      </c>
      <c r="B381" s="118">
        <v>50</v>
      </c>
      <c r="C381" s="119">
        <v>1</v>
      </c>
      <c r="D381" s="120">
        <v>13</v>
      </c>
      <c r="E381" s="121">
        <v>920000</v>
      </c>
      <c r="F381" s="122">
        <v>0</v>
      </c>
      <c r="G381" s="162">
        <v>1</v>
      </c>
      <c r="H381" s="163">
        <v>1</v>
      </c>
      <c r="I381" s="238">
        <f t="shared" si="15"/>
        <v>100</v>
      </c>
      <c r="J381" s="112"/>
      <c r="K381" s="106" t="s">
        <v>0</v>
      </c>
    </row>
    <row r="382" spans="1:11">
      <c r="A382" s="146" t="s">
        <v>126</v>
      </c>
      <c r="B382" s="123">
        <v>50</v>
      </c>
      <c r="C382" s="124">
        <v>1</v>
      </c>
      <c r="D382" s="125">
        <v>13</v>
      </c>
      <c r="E382" s="126">
        <v>920300</v>
      </c>
      <c r="F382" s="127">
        <v>0</v>
      </c>
      <c r="G382" s="164">
        <v>1</v>
      </c>
      <c r="H382" s="165">
        <v>1</v>
      </c>
      <c r="I382" s="233">
        <f t="shared" si="15"/>
        <v>100</v>
      </c>
      <c r="J382" s="112"/>
      <c r="K382" s="106" t="s">
        <v>0</v>
      </c>
    </row>
    <row r="383" spans="1:11" ht="90">
      <c r="A383" s="147" t="s">
        <v>133</v>
      </c>
      <c r="B383" s="128">
        <v>50</v>
      </c>
      <c r="C383" s="129">
        <v>1</v>
      </c>
      <c r="D383" s="130">
        <v>13</v>
      </c>
      <c r="E383" s="131">
        <v>920300</v>
      </c>
      <c r="F383" s="132" t="s">
        <v>134</v>
      </c>
      <c r="G383" s="166">
        <v>1</v>
      </c>
      <c r="H383" s="167">
        <v>1</v>
      </c>
      <c r="I383" s="238">
        <f t="shared" si="15"/>
        <v>100</v>
      </c>
      <c r="J383" s="112"/>
      <c r="K383" s="106" t="s">
        <v>0</v>
      </c>
    </row>
    <row r="384" spans="1:11" ht="25.5">
      <c r="A384" s="143" t="s">
        <v>3</v>
      </c>
      <c r="B384" s="107">
        <v>50</v>
      </c>
      <c r="C384" s="108">
        <v>13</v>
      </c>
      <c r="D384" s="109">
        <v>0</v>
      </c>
      <c r="E384" s="110">
        <v>0</v>
      </c>
      <c r="F384" s="111">
        <v>0</v>
      </c>
      <c r="G384" s="158">
        <v>600</v>
      </c>
      <c r="H384" s="159">
        <v>217.51156</v>
      </c>
      <c r="I384" s="238">
        <f t="shared" si="15"/>
        <v>36.251926666666662</v>
      </c>
      <c r="J384" s="112"/>
      <c r="K384" s="106" t="s">
        <v>0</v>
      </c>
    </row>
    <row r="385" spans="1:11" ht="24">
      <c r="A385" s="144" t="s">
        <v>2</v>
      </c>
      <c r="B385" s="113">
        <v>50</v>
      </c>
      <c r="C385" s="114">
        <v>13</v>
      </c>
      <c r="D385" s="115">
        <v>1</v>
      </c>
      <c r="E385" s="116">
        <v>0</v>
      </c>
      <c r="F385" s="117">
        <v>0</v>
      </c>
      <c r="G385" s="160">
        <v>600</v>
      </c>
      <c r="H385" s="161">
        <v>217.51156</v>
      </c>
      <c r="I385" s="233">
        <f t="shared" si="15"/>
        <v>36.251926666666662</v>
      </c>
      <c r="J385" s="112"/>
      <c r="K385" s="106" t="s">
        <v>0</v>
      </c>
    </row>
    <row r="386" spans="1:11">
      <c r="A386" s="145" t="s">
        <v>232</v>
      </c>
      <c r="B386" s="118">
        <v>50</v>
      </c>
      <c r="C386" s="119">
        <v>13</v>
      </c>
      <c r="D386" s="120">
        <v>1</v>
      </c>
      <c r="E386" s="121">
        <v>650000</v>
      </c>
      <c r="F386" s="122">
        <v>0</v>
      </c>
      <c r="G386" s="162">
        <v>600</v>
      </c>
      <c r="H386" s="163">
        <v>217.51156</v>
      </c>
      <c r="I386" s="238">
        <f t="shared" si="15"/>
        <v>36.251926666666662</v>
      </c>
      <c r="J386" s="112"/>
      <c r="K386" s="106" t="s">
        <v>0</v>
      </c>
    </row>
    <row r="387" spans="1:11">
      <c r="A387" s="146" t="s">
        <v>233</v>
      </c>
      <c r="B387" s="123">
        <v>50</v>
      </c>
      <c r="C387" s="124">
        <v>13</v>
      </c>
      <c r="D387" s="125">
        <v>1</v>
      </c>
      <c r="E387" s="126">
        <v>650300</v>
      </c>
      <c r="F387" s="127">
        <v>0</v>
      </c>
      <c r="G387" s="164">
        <v>600</v>
      </c>
      <c r="H387" s="165">
        <v>217.51156</v>
      </c>
      <c r="I387" s="233">
        <f t="shared" si="15"/>
        <v>36.251926666666662</v>
      </c>
      <c r="J387" s="112"/>
      <c r="K387" s="106" t="s">
        <v>0</v>
      </c>
    </row>
    <row r="388" spans="1:11" ht="22.5">
      <c r="A388" s="147" t="s">
        <v>234</v>
      </c>
      <c r="B388" s="128">
        <v>50</v>
      </c>
      <c r="C388" s="129">
        <v>13</v>
      </c>
      <c r="D388" s="130">
        <v>1</v>
      </c>
      <c r="E388" s="131">
        <v>650300</v>
      </c>
      <c r="F388" s="132" t="s">
        <v>235</v>
      </c>
      <c r="G388" s="166">
        <v>600</v>
      </c>
      <c r="H388" s="167">
        <v>217.51156</v>
      </c>
      <c r="I388" s="238">
        <f t="shared" si="15"/>
        <v>36.251926666666662</v>
      </c>
      <c r="J388" s="112"/>
      <c r="K388" s="106" t="s">
        <v>0</v>
      </c>
    </row>
    <row r="389" spans="1:11" ht="25.5">
      <c r="A389" s="148" t="s">
        <v>236</v>
      </c>
      <c r="B389" s="133">
        <v>70</v>
      </c>
      <c r="C389" s="134">
        <v>0</v>
      </c>
      <c r="D389" s="135">
        <v>0</v>
      </c>
      <c r="E389" s="136">
        <v>0</v>
      </c>
      <c r="F389" s="137">
        <v>0</v>
      </c>
      <c r="G389" s="168">
        <v>434112.57020000002</v>
      </c>
      <c r="H389" s="169">
        <v>387384.61586999998</v>
      </c>
      <c r="I389" s="233">
        <f t="shared" si="15"/>
        <v>89.235982199623479</v>
      </c>
      <c r="J389" s="112"/>
      <c r="K389" s="106" t="s">
        <v>0</v>
      </c>
    </row>
    <row r="390" spans="1:11">
      <c r="A390" s="143" t="s">
        <v>56</v>
      </c>
      <c r="B390" s="107">
        <v>70</v>
      </c>
      <c r="C390" s="108">
        <v>1</v>
      </c>
      <c r="D390" s="109">
        <v>0</v>
      </c>
      <c r="E390" s="110">
        <v>0</v>
      </c>
      <c r="F390" s="111">
        <v>0</v>
      </c>
      <c r="G390" s="158">
        <v>6560.97</v>
      </c>
      <c r="H390" s="159">
        <v>6035.0542800000003</v>
      </c>
      <c r="I390" s="238">
        <f t="shared" si="15"/>
        <v>91.984177339631188</v>
      </c>
      <c r="J390" s="112"/>
      <c r="K390" s="106" t="s">
        <v>0</v>
      </c>
    </row>
    <row r="391" spans="1:11">
      <c r="A391" s="144" t="s">
        <v>50</v>
      </c>
      <c r="B391" s="113">
        <v>70</v>
      </c>
      <c r="C391" s="114">
        <v>1</v>
      </c>
      <c r="D391" s="115">
        <v>13</v>
      </c>
      <c r="E391" s="116">
        <v>0</v>
      </c>
      <c r="F391" s="117">
        <v>0</v>
      </c>
      <c r="G391" s="160">
        <v>6560.97</v>
      </c>
      <c r="H391" s="161">
        <v>6035.0542800000003</v>
      </c>
      <c r="I391" s="233">
        <f t="shared" si="15"/>
        <v>91.984177339631188</v>
      </c>
      <c r="J391" s="112"/>
      <c r="K391" s="106" t="s">
        <v>0</v>
      </c>
    </row>
    <row r="392" spans="1:11" ht="36">
      <c r="A392" s="145" t="s">
        <v>131</v>
      </c>
      <c r="B392" s="118">
        <v>70</v>
      </c>
      <c r="C392" s="119">
        <v>1</v>
      </c>
      <c r="D392" s="120">
        <v>13</v>
      </c>
      <c r="E392" s="121">
        <v>900000</v>
      </c>
      <c r="F392" s="122">
        <v>0</v>
      </c>
      <c r="G392" s="162">
        <v>4676.6400000000003</v>
      </c>
      <c r="H392" s="163">
        <v>4150.7242800000004</v>
      </c>
      <c r="I392" s="238">
        <f t="shared" si="15"/>
        <v>88.754410859078305</v>
      </c>
      <c r="J392" s="112"/>
      <c r="K392" s="106" t="s">
        <v>0</v>
      </c>
    </row>
    <row r="393" spans="1:11" ht="32.25">
      <c r="A393" s="146" t="s">
        <v>132</v>
      </c>
      <c r="B393" s="123">
        <v>70</v>
      </c>
      <c r="C393" s="124">
        <v>1</v>
      </c>
      <c r="D393" s="125">
        <v>13</v>
      </c>
      <c r="E393" s="126">
        <v>900200</v>
      </c>
      <c r="F393" s="127">
        <v>0</v>
      </c>
      <c r="G393" s="164">
        <v>4676.6400000000003</v>
      </c>
      <c r="H393" s="165">
        <v>4150.7242800000004</v>
      </c>
      <c r="I393" s="233">
        <f t="shared" si="15"/>
        <v>88.754410859078305</v>
      </c>
      <c r="J393" s="112"/>
      <c r="K393" s="106" t="s">
        <v>0</v>
      </c>
    </row>
    <row r="394" spans="1:11" ht="22.5">
      <c r="A394" s="147" t="s">
        <v>120</v>
      </c>
      <c r="B394" s="128">
        <v>70</v>
      </c>
      <c r="C394" s="129">
        <v>1</v>
      </c>
      <c r="D394" s="130">
        <v>13</v>
      </c>
      <c r="E394" s="131">
        <v>900200</v>
      </c>
      <c r="F394" s="132" t="s">
        <v>121</v>
      </c>
      <c r="G394" s="166">
        <v>4556.6400000000003</v>
      </c>
      <c r="H394" s="167">
        <v>4071.0022800000002</v>
      </c>
      <c r="I394" s="238">
        <f t="shared" si="15"/>
        <v>89.342196881912983</v>
      </c>
      <c r="J394" s="112"/>
      <c r="K394" s="106" t="s">
        <v>0</v>
      </c>
    </row>
    <row r="395" spans="1:11">
      <c r="A395" s="147" t="s">
        <v>122</v>
      </c>
      <c r="B395" s="128">
        <v>70</v>
      </c>
      <c r="C395" s="129">
        <v>1</v>
      </c>
      <c r="D395" s="130">
        <v>13</v>
      </c>
      <c r="E395" s="131">
        <v>900200</v>
      </c>
      <c r="F395" s="132" t="s">
        <v>123</v>
      </c>
      <c r="G395" s="166">
        <v>120</v>
      </c>
      <c r="H395" s="167">
        <v>79.721999999999994</v>
      </c>
      <c r="I395" s="238">
        <f t="shared" si="15"/>
        <v>66.435000000000002</v>
      </c>
      <c r="J395" s="112"/>
      <c r="K395" s="106" t="s">
        <v>0</v>
      </c>
    </row>
    <row r="396" spans="1:11" ht="24">
      <c r="A396" s="145" t="s">
        <v>135</v>
      </c>
      <c r="B396" s="118">
        <v>70</v>
      </c>
      <c r="C396" s="119">
        <v>1</v>
      </c>
      <c r="D396" s="120">
        <v>13</v>
      </c>
      <c r="E396" s="121">
        <v>930000</v>
      </c>
      <c r="F396" s="122">
        <v>0</v>
      </c>
      <c r="G396" s="162">
        <v>1884.33</v>
      </c>
      <c r="H396" s="163">
        <v>1884.33</v>
      </c>
      <c r="I396" s="238">
        <f t="shared" si="15"/>
        <v>100</v>
      </c>
      <c r="J396" s="112"/>
      <c r="K396" s="106" t="s">
        <v>0</v>
      </c>
    </row>
    <row r="397" spans="1:11" ht="21.75">
      <c r="A397" s="146" t="s">
        <v>136</v>
      </c>
      <c r="B397" s="123">
        <v>70</v>
      </c>
      <c r="C397" s="124">
        <v>1</v>
      </c>
      <c r="D397" s="125">
        <v>13</v>
      </c>
      <c r="E397" s="126">
        <v>939900</v>
      </c>
      <c r="F397" s="127">
        <v>0</v>
      </c>
      <c r="G397" s="164">
        <v>1884.33</v>
      </c>
      <c r="H397" s="165">
        <v>1884.33</v>
      </c>
      <c r="I397" s="233">
        <f t="shared" si="15"/>
        <v>100</v>
      </c>
      <c r="J397" s="112"/>
      <c r="K397" s="106" t="s">
        <v>0</v>
      </c>
    </row>
    <row r="398" spans="1:11" ht="22.5">
      <c r="A398" s="147" t="s">
        <v>120</v>
      </c>
      <c r="B398" s="128">
        <v>70</v>
      </c>
      <c r="C398" s="129">
        <v>1</v>
      </c>
      <c r="D398" s="130">
        <v>13</v>
      </c>
      <c r="E398" s="131">
        <v>939900</v>
      </c>
      <c r="F398" s="132" t="s">
        <v>121</v>
      </c>
      <c r="G398" s="166">
        <v>1884.33</v>
      </c>
      <c r="H398" s="167">
        <v>1884.33</v>
      </c>
      <c r="I398" s="238">
        <f t="shared" si="15"/>
        <v>100</v>
      </c>
      <c r="J398" s="112"/>
      <c r="K398" s="106" t="s">
        <v>0</v>
      </c>
    </row>
    <row r="399" spans="1:11" ht="25.5">
      <c r="A399" s="143" t="s">
        <v>49</v>
      </c>
      <c r="B399" s="107">
        <v>70</v>
      </c>
      <c r="C399" s="108">
        <v>3</v>
      </c>
      <c r="D399" s="109">
        <v>0</v>
      </c>
      <c r="E399" s="110">
        <v>0</v>
      </c>
      <c r="F399" s="111">
        <v>0</v>
      </c>
      <c r="G399" s="158">
        <v>15339</v>
      </c>
      <c r="H399" s="159">
        <v>12842.848739999999</v>
      </c>
      <c r="I399" s="238">
        <f t="shared" ref="I399:I430" si="16">H399*100/G399</f>
        <v>83.726766673185992</v>
      </c>
      <c r="J399" s="112"/>
      <c r="K399" s="106" t="s">
        <v>0</v>
      </c>
    </row>
    <row r="400" spans="1:11" ht="36">
      <c r="A400" s="144" t="s">
        <v>47</v>
      </c>
      <c r="B400" s="113">
        <v>70</v>
      </c>
      <c r="C400" s="114">
        <v>3</v>
      </c>
      <c r="D400" s="115">
        <v>9</v>
      </c>
      <c r="E400" s="116">
        <v>0</v>
      </c>
      <c r="F400" s="117">
        <v>0</v>
      </c>
      <c r="G400" s="160">
        <v>7919.9</v>
      </c>
      <c r="H400" s="161">
        <v>5446.663340000001</v>
      </c>
      <c r="I400" s="233">
        <f t="shared" si="16"/>
        <v>68.771870099369963</v>
      </c>
      <c r="J400" s="112"/>
      <c r="K400" s="106" t="s">
        <v>0</v>
      </c>
    </row>
    <row r="401" spans="1:11">
      <c r="A401" s="145" t="s">
        <v>147</v>
      </c>
      <c r="B401" s="118">
        <v>70</v>
      </c>
      <c r="C401" s="119">
        <v>3</v>
      </c>
      <c r="D401" s="120">
        <v>9</v>
      </c>
      <c r="E401" s="121">
        <v>5220000</v>
      </c>
      <c r="F401" s="122">
        <v>0</v>
      </c>
      <c r="G401" s="162">
        <v>7766.4</v>
      </c>
      <c r="H401" s="163">
        <v>5294.1429000000007</v>
      </c>
      <c r="I401" s="238">
        <f t="shared" si="16"/>
        <v>68.167270550061815</v>
      </c>
      <c r="J401" s="112"/>
      <c r="K401" s="106" t="s">
        <v>0</v>
      </c>
    </row>
    <row r="402" spans="1:11" ht="63.75">
      <c r="A402" s="146" t="s">
        <v>237</v>
      </c>
      <c r="B402" s="123">
        <v>70</v>
      </c>
      <c r="C402" s="124">
        <v>3</v>
      </c>
      <c r="D402" s="125">
        <v>9</v>
      </c>
      <c r="E402" s="126">
        <v>5227600</v>
      </c>
      <c r="F402" s="127">
        <v>0</v>
      </c>
      <c r="G402" s="164">
        <v>7766.4</v>
      </c>
      <c r="H402" s="165">
        <v>5294.1429000000007</v>
      </c>
      <c r="I402" s="233">
        <f t="shared" si="16"/>
        <v>68.167270550061815</v>
      </c>
      <c r="J402" s="112"/>
      <c r="K402" s="106" t="s">
        <v>0</v>
      </c>
    </row>
    <row r="403" spans="1:11" ht="22.5">
      <c r="A403" s="147" t="s">
        <v>120</v>
      </c>
      <c r="B403" s="128">
        <v>70</v>
      </c>
      <c r="C403" s="129">
        <v>3</v>
      </c>
      <c r="D403" s="130">
        <v>9</v>
      </c>
      <c r="E403" s="131">
        <v>5227600</v>
      </c>
      <c r="F403" s="132" t="s">
        <v>121</v>
      </c>
      <c r="G403" s="166">
        <v>7766.4</v>
      </c>
      <c r="H403" s="167">
        <v>5294.1429000000007</v>
      </c>
      <c r="I403" s="238">
        <f t="shared" si="16"/>
        <v>68.167270550061815</v>
      </c>
      <c r="J403" s="112"/>
      <c r="K403" s="106" t="s">
        <v>0</v>
      </c>
    </row>
    <row r="404" spans="1:11">
      <c r="A404" s="145" t="s">
        <v>137</v>
      </c>
      <c r="B404" s="118">
        <v>70</v>
      </c>
      <c r="C404" s="119">
        <v>3</v>
      </c>
      <c r="D404" s="120">
        <v>9</v>
      </c>
      <c r="E404" s="121">
        <v>7950000</v>
      </c>
      <c r="F404" s="122">
        <v>0</v>
      </c>
      <c r="G404" s="162">
        <v>153.5</v>
      </c>
      <c r="H404" s="163">
        <v>152.52044000000001</v>
      </c>
      <c r="I404" s="238">
        <f t="shared" si="16"/>
        <v>99.36185016286646</v>
      </c>
      <c r="J404" s="112"/>
      <c r="K404" s="106" t="s">
        <v>0</v>
      </c>
    </row>
    <row r="405" spans="1:11" ht="63.75">
      <c r="A405" s="146" t="s">
        <v>146</v>
      </c>
      <c r="B405" s="123">
        <v>70</v>
      </c>
      <c r="C405" s="124">
        <v>3</v>
      </c>
      <c r="D405" s="125">
        <v>9</v>
      </c>
      <c r="E405" s="126">
        <v>7952300</v>
      </c>
      <c r="F405" s="127">
        <v>0</v>
      </c>
      <c r="G405" s="164">
        <v>153.5</v>
      </c>
      <c r="H405" s="165">
        <v>152.52044000000001</v>
      </c>
      <c r="I405" s="233">
        <f t="shared" si="16"/>
        <v>99.36185016286646</v>
      </c>
      <c r="J405" s="112"/>
      <c r="K405" s="106" t="s">
        <v>0</v>
      </c>
    </row>
    <row r="406" spans="1:11" ht="22.5">
      <c r="A406" s="147" t="s">
        <v>120</v>
      </c>
      <c r="B406" s="128">
        <v>70</v>
      </c>
      <c r="C406" s="129">
        <v>3</v>
      </c>
      <c r="D406" s="130">
        <v>9</v>
      </c>
      <c r="E406" s="131">
        <v>7952300</v>
      </c>
      <c r="F406" s="132" t="s">
        <v>121</v>
      </c>
      <c r="G406" s="166">
        <v>153.5</v>
      </c>
      <c r="H406" s="167">
        <v>152.52044000000001</v>
      </c>
      <c r="I406" s="238">
        <f t="shared" si="16"/>
        <v>99.36185016286646</v>
      </c>
      <c r="J406" s="112"/>
      <c r="K406" s="106" t="s">
        <v>0</v>
      </c>
    </row>
    <row r="407" spans="1:11" ht="36">
      <c r="A407" s="144" t="s">
        <v>45</v>
      </c>
      <c r="B407" s="113">
        <v>70</v>
      </c>
      <c r="C407" s="114">
        <v>3</v>
      </c>
      <c r="D407" s="115">
        <v>14</v>
      </c>
      <c r="E407" s="116">
        <v>0</v>
      </c>
      <c r="F407" s="117">
        <v>0</v>
      </c>
      <c r="G407" s="160">
        <v>7419.1</v>
      </c>
      <c r="H407" s="161">
        <v>7396.1854000000003</v>
      </c>
      <c r="I407" s="233">
        <f t="shared" si="16"/>
        <v>99.691140434823637</v>
      </c>
      <c r="J407" s="112"/>
      <c r="K407" s="106" t="s">
        <v>0</v>
      </c>
    </row>
    <row r="408" spans="1:11">
      <c r="A408" s="145" t="s">
        <v>147</v>
      </c>
      <c r="B408" s="118">
        <v>70</v>
      </c>
      <c r="C408" s="119">
        <v>3</v>
      </c>
      <c r="D408" s="120">
        <v>14</v>
      </c>
      <c r="E408" s="121">
        <v>5220000</v>
      </c>
      <c r="F408" s="122">
        <v>0</v>
      </c>
      <c r="G408" s="162">
        <v>6679.1</v>
      </c>
      <c r="H408" s="163">
        <v>6656.5668700000006</v>
      </c>
      <c r="I408" s="238">
        <f t="shared" si="16"/>
        <v>99.662632240870778</v>
      </c>
      <c r="J408" s="112"/>
      <c r="K408" s="106" t="s">
        <v>0</v>
      </c>
    </row>
    <row r="409" spans="1:11" ht="42.75">
      <c r="A409" s="146" t="s">
        <v>148</v>
      </c>
      <c r="B409" s="123">
        <v>70</v>
      </c>
      <c r="C409" s="124">
        <v>3</v>
      </c>
      <c r="D409" s="125">
        <v>14</v>
      </c>
      <c r="E409" s="126">
        <v>5222501</v>
      </c>
      <c r="F409" s="127">
        <v>0</v>
      </c>
      <c r="G409" s="164">
        <v>6679.1</v>
      </c>
      <c r="H409" s="165">
        <v>6656.5668700000006</v>
      </c>
      <c r="I409" s="233">
        <f t="shared" si="16"/>
        <v>99.662632240870778</v>
      </c>
      <c r="J409" s="112"/>
      <c r="K409" s="106" t="s">
        <v>0</v>
      </c>
    </row>
    <row r="410" spans="1:11" ht="22.5">
      <c r="A410" s="147" t="s">
        <v>120</v>
      </c>
      <c r="B410" s="128">
        <v>70</v>
      </c>
      <c r="C410" s="129">
        <v>3</v>
      </c>
      <c r="D410" s="130">
        <v>14</v>
      </c>
      <c r="E410" s="131">
        <v>5222501</v>
      </c>
      <c r="F410" s="132" t="s">
        <v>121</v>
      </c>
      <c r="G410" s="166">
        <v>6679.1</v>
      </c>
      <c r="H410" s="167">
        <v>6656.5668700000006</v>
      </c>
      <c r="I410" s="238">
        <f t="shared" si="16"/>
        <v>99.662632240870778</v>
      </c>
      <c r="J410" s="112"/>
      <c r="K410" s="106" t="s">
        <v>0</v>
      </c>
    </row>
    <row r="411" spans="1:11">
      <c r="A411" s="145" t="s">
        <v>137</v>
      </c>
      <c r="B411" s="118">
        <v>70</v>
      </c>
      <c r="C411" s="119">
        <v>3</v>
      </c>
      <c r="D411" s="120">
        <v>14</v>
      </c>
      <c r="E411" s="121">
        <v>7950000</v>
      </c>
      <c r="F411" s="122">
        <v>0</v>
      </c>
      <c r="G411" s="162">
        <v>740</v>
      </c>
      <c r="H411" s="163">
        <v>739.61852999999996</v>
      </c>
      <c r="I411" s="238">
        <f t="shared" si="16"/>
        <v>99.948450000000008</v>
      </c>
      <c r="J411" s="112"/>
      <c r="K411" s="106" t="s">
        <v>0</v>
      </c>
    </row>
    <row r="412" spans="1:11" ht="42.75">
      <c r="A412" s="146" t="s">
        <v>149</v>
      </c>
      <c r="B412" s="123">
        <v>70</v>
      </c>
      <c r="C412" s="124">
        <v>3</v>
      </c>
      <c r="D412" s="125">
        <v>14</v>
      </c>
      <c r="E412" s="126">
        <v>7950200</v>
      </c>
      <c r="F412" s="127">
        <v>0</v>
      </c>
      <c r="G412" s="164">
        <v>740</v>
      </c>
      <c r="H412" s="165">
        <v>739.61852999999996</v>
      </c>
      <c r="I412" s="233">
        <f t="shared" si="16"/>
        <v>99.948450000000008</v>
      </c>
      <c r="J412" s="112"/>
      <c r="K412" s="106" t="s">
        <v>0</v>
      </c>
    </row>
    <row r="413" spans="1:11" ht="22.5">
      <c r="A413" s="147" t="s">
        <v>120</v>
      </c>
      <c r="B413" s="128">
        <v>70</v>
      </c>
      <c r="C413" s="129">
        <v>3</v>
      </c>
      <c r="D413" s="130">
        <v>14</v>
      </c>
      <c r="E413" s="131">
        <v>7950200</v>
      </c>
      <c r="F413" s="132" t="s">
        <v>121</v>
      </c>
      <c r="G413" s="166">
        <v>740</v>
      </c>
      <c r="H413" s="167">
        <v>739.61852999999996</v>
      </c>
      <c r="I413" s="238">
        <f t="shared" si="16"/>
        <v>99.948450000000008</v>
      </c>
      <c r="J413" s="112"/>
      <c r="K413" s="106" t="s">
        <v>0</v>
      </c>
    </row>
    <row r="414" spans="1:11">
      <c r="A414" s="143" t="s">
        <v>44</v>
      </c>
      <c r="B414" s="107">
        <v>70</v>
      </c>
      <c r="C414" s="108">
        <v>4</v>
      </c>
      <c r="D414" s="109">
        <v>0</v>
      </c>
      <c r="E414" s="110">
        <v>0</v>
      </c>
      <c r="F414" s="111">
        <v>0</v>
      </c>
      <c r="G414" s="158">
        <v>1019</v>
      </c>
      <c r="H414" s="159">
        <v>380.5</v>
      </c>
      <c r="I414" s="238">
        <f t="shared" si="16"/>
        <v>37.340529931305198</v>
      </c>
      <c r="J414" s="112"/>
      <c r="K414" s="106" t="s">
        <v>0</v>
      </c>
    </row>
    <row r="415" spans="1:11" ht="24">
      <c r="A415" s="144" t="s">
        <v>38</v>
      </c>
      <c r="B415" s="113">
        <v>70</v>
      </c>
      <c r="C415" s="114">
        <v>4</v>
      </c>
      <c r="D415" s="115">
        <v>12</v>
      </c>
      <c r="E415" s="116">
        <v>0</v>
      </c>
      <c r="F415" s="117">
        <v>0</v>
      </c>
      <c r="G415" s="160">
        <v>1019</v>
      </c>
      <c r="H415" s="161">
        <v>380.5</v>
      </c>
      <c r="I415" s="233">
        <f t="shared" si="16"/>
        <v>37.340529931305198</v>
      </c>
      <c r="J415" s="112"/>
      <c r="K415" s="106" t="s">
        <v>0</v>
      </c>
    </row>
    <row r="416" spans="1:11" ht="24">
      <c r="A416" s="145" t="s">
        <v>238</v>
      </c>
      <c r="B416" s="118">
        <v>70</v>
      </c>
      <c r="C416" s="119">
        <v>4</v>
      </c>
      <c r="D416" s="120">
        <v>12</v>
      </c>
      <c r="E416" s="121">
        <v>3400000</v>
      </c>
      <c r="F416" s="122">
        <v>0</v>
      </c>
      <c r="G416" s="162">
        <v>1019</v>
      </c>
      <c r="H416" s="163">
        <v>380.5</v>
      </c>
      <c r="I416" s="238">
        <f t="shared" si="16"/>
        <v>37.340529931305198</v>
      </c>
      <c r="J416" s="112"/>
      <c r="K416" s="106" t="s">
        <v>0</v>
      </c>
    </row>
    <row r="417" spans="1:11" ht="21.75">
      <c r="A417" s="146" t="s">
        <v>239</v>
      </c>
      <c r="B417" s="123">
        <v>70</v>
      </c>
      <c r="C417" s="124">
        <v>4</v>
      </c>
      <c r="D417" s="125">
        <v>12</v>
      </c>
      <c r="E417" s="126">
        <v>3400300</v>
      </c>
      <c r="F417" s="127">
        <v>0</v>
      </c>
      <c r="G417" s="164">
        <v>1019</v>
      </c>
      <c r="H417" s="165">
        <v>380.5</v>
      </c>
      <c r="I417" s="233">
        <f t="shared" si="16"/>
        <v>37.340529931305198</v>
      </c>
      <c r="J417" s="112"/>
      <c r="K417" s="106" t="s">
        <v>0</v>
      </c>
    </row>
    <row r="418" spans="1:11" ht="22.5">
      <c r="A418" s="147" t="s">
        <v>118</v>
      </c>
      <c r="B418" s="128">
        <v>70</v>
      </c>
      <c r="C418" s="129">
        <v>4</v>
      </c>
      <c r="D418" s="130">
        <v>12</v>
      </c>
      <c r="E418" s="131">
        <v>3400300</v>
      </c>
      <c r="F418" s="132" t="s">
        <v>119</v>
      </c>
      <c r="G418" s="166">
        <v>50</v>
      </c>
      <c r="H418" s="167">
        <v>50</v>
      </c>
      <c r="I418" s="238">
        <f t="shared" si="16"/>
        <v>100</v>
      </c>
      <c r="J418" s="112"/>
      <c r="K418" s="106" t="s">
        <v>0</v>
      </c>
    </row>
    <row r="419" spans="1:11" ht="22.5">
      <c r="A419" s="147" t="s">
        <v>120</v>
      </c>
      <c r="B419" s="128">
        <v>70</v>
      </c>
      <c r="C419" s="129">
        <v>4</v>
      </c>
      <c r="D419" s="130">
        <v>12</v>
      </c>
      <c r="E419" s="131">
        <v>3400300</v>
      </c>
      <c r="F419" s="132" t="s">
        <v>121</v>
      </c>
      <c r="G419" s="166">
        <v>969</v>
      </c>
      <c r="H419" s="167">
        <v>330.5</v>
      </c>
      <c r="I419" s="238">
        <f t="shared" si="16"/>
        <v>34.107327141382868</v>
      </c>
      <c r="J419" s="112"/>
      <c r="K419" s="106" t="s">
        <v>0</v>
      </c>
    </row>
    <row r="420" spans="1:11">
      <c r="A420" s="143" t="s">
        <v>37</v>
      </c>
      <c r="B420" s="107">
        <v>70</v>
      </c>
      <c r="C420" s="108">
        <v>5</v>
      </c>
      <c r="D420" s="109">
        <v>0</v>
      </c>
      <c r="E420" s="110">
        <v>0</v>
      </c>
      <c r="F420" s="111">
        <v>0</v>
      </c>
      <c r="G420" s="158">
        <v>290975.83549999999</v>
      </c>
      <c r="H420" s="159">
        <v>274467.57678</v>
      </c>
      <c r="I420" s="240">
        <f t="shared" si="16"/>
        <v>94.326587741682076</v>
      </c>
      <c r="J420" s="112"/>
      <c r="K420" s="106" t="s">
        <v>0</v>
      </c>
    </row>
    <row r="421" spans="1:11">
      <c r="A421" s="144" t="s">
        <v>36</v>
      </c>
      <c r="B421" s="113">
        <v>70</v>
      </c>
      <c r="C421" s="114">
        <v>5</v>
      </c>
      <c r="D421" s="115">
        <v>1</v>
      </c>
      <c r="E421" s="116">
        <v>0</v>
      </c>
      <c r="F421" s="117">
        <v>0</v>
      </c>
      <c r="G421" s="160">
        <v>286684.83549999999</v>
      </c>
      <c r="H421" s="161">
        <v>270177.57614000002</v>
      </c>
      <c r="I421" s="233">
        <f t="shared" si="16"/>
        <v>94.242018650477249</v>
      </c>
      <c r="J421" s="112"/>
      <c r="K421" s="106" t="s">
        <v>0</v>
      </c>
    </row>
    <row r="422" spans="1:11">
      <c r="A422" s="145" t="s">
        <v>147</v>
      </c>
      <c r="B422" s="118">
        <v>70</v>
      </c>
      <c r="C422" s="119">
        <v>5</v>
      </c>
      <c r="D422" s="120">
        <v>1</v>
      </c>
      <c r="E422" s="121">
        <v>5220000</v>
      </c>
      <c r="F422" s="122">
        <v>0</v>
      </c>
      <c r="G422" s="162">
        <v>252099.4185</v>
      </c>
      <c r="H422" s="163">
        <v>236256.75568</v>
      </c>
      <c r="I422" s="240">
        <f t="shared" si="16"/>
        <v>93.71570830497572</v>
      </c>
      <c r="J422" s="112"/>
      <c r="K422" s="106" t="s">
        <v>0</v>
      </c>
    </row>
    <row r="423" spans="1:11" ht="53.25">
      <c r="A423" s="146" t="s">
        <v>177</v>
      </c>
      <c r="B423" s="123">
        <v>70</v>
      </c>
      <c r="C423" s="124">
        <v>5</v>
      </c>
      <c r="D423" s="125">
        <v>1</v>
      </c>
      <c r="E423" s="126">
        <v>5222708</v>
      </c>
      <c r="F423" s="127">
        <v>0</v>
      </c>
      <c r="G423" s="164">
        <v>252099.4185</v>
      </c>
      <c r="H423" s="165">
        <v>236256.75568</v>
      </c>
      <c r="I423" s="233">
        <f t="shared" si="16"/>
        <v>93.71570830497572</v>
      </c>
      <c r="J423" s="112"/>
      <c r="K423" s="106" t="s">
        <v>0</v>
      </c>
    </row>
    <row r="424" spans="1:11" ht="22.5">
      <c r="A424" s="147" t="s">
        <v>120</v>
      </c>
      <c r="B424" s="128">
        <v>70</v>
      </c>
      <c r="C424" s="129">
        <v>5</v>
      </c>
      <c r="D424" s="130">
        <v>1</v>
      </c>
      <c r="E424" s="131">
        <v>5222708</v>
      </c>
      <c r="F424" s="132" t="s">
        <v>121</v>
      </c>
      <c r="G424" s="166">
        <v>252099.4185</v>
      </c>
      <c r="H424" s="167">
        <v>236256.75568</v>
      </c>
      <c r="I424" s="238">
        <f t="shared" si="16"/>
        <v>93.71570830497572</v>
      </c>
      <c r="J424" s="112"/>
      <c r="K424" s="106" t="s">
        <v>0</v>
      </c>
    </row>
    <row r="425" spans="1:11">
      <c r="A425" s="145" t="s">
        <v>137</v>
      </c>
      <c r="B425" s="118">
        <v>70</v>
      </c>
      <c r="C425" s="119">
        <v>5</v>
      </c>
      <c r="D425" s="120">
        <v>1</v>
      </c>
      <c r="E425" s="121">
        <v>7950000</v>
      </c>
      <c r="F425" s="122">
        <v>0</v>
      </c>
      <c r="G425" s="162">
        <v>34585.417000000001</v>
      </c>
      <c r="H425" s="163">
        <v>33920.820460000003</v>
      </c>
      <c r="I425" s="240">
        <f t="shared" si="16"/>
        <v>98.078390843169529</v>
      </c>
      <c r="J425" s="112"/>
      <c r="K425" s="106" t="s">
        <v>0</v>
      </c>
    </row>
    <row r="426" spans="1:11" ht="32.25">
      <c r="A426" s="146" t="s">
        <v>240</v>
      </c>
      <c r="B426" s="123">
        <v>70</v>
      </c>
      <c r="C426" s="124">
        <v>5</v>
      </c>
      <c r="D426" s="125">
        <v>1</v>
      </c>
      <c r="E426" s="126">
        <v>7950900</v>
      </c>
      <c r="F426" s="127">
        <v>0</v>
      </c>
      <c r="G426" s="164">
        <v>8334.5669999999991</v>
      </c>
      <c r="H426" s="165">
        <v>7670.0698000000002</v>
      </c>
      <c r="I426" s="233">
        <f t="shared" si="16"/>
        <v>92.027213891255542</v>
      </c>
      <c r="J426" s="112"/>
      <c r="K426" s="106" t="s">
        <v>0</v>
      </c>
    </row>
    <row r="427" spans="1:11">
      <c r="A427" s="147" t="s">
        <v>241</v>
      </c>
      <c r="B427" s="128">
        <v>70</v>
      </c>
      <c r="C427" s="129">
        <v>5</v>
      </c>
      <c r="D427" s="130">
        <v>1</v>
      </c>
      <c r="E427" s="131">
        <v>7950900</v>
      </c>
      <c r="F427" s="132" t="s">
        <v>242</v>
      </c>
      <c r="G427" s="166">
        <v>8334.5669999999991</v>
      </c>
      <c r="H427" s="167">
        <v>7670.0698000000002</v>
      </c>
      <c r="I427" s="238">
        <f t="shared" si="16"/>
        <v>92.027213891255542</v>
      </c>
      <c r="J427" s="112"/>
      <c r="K427" s="106" t="s">
        <v>0</v>
      </c>
    </row>
    <row r="428" spans="1:11" ht="53.25">
      <c r="A428" s="146" t="s">
        <v>178</v>
      </c>
      <c r="B428" s="123">
        <v>70</v>
      </c>
      <c r="C428" s="124">
        <v>5</v>
      </c>
      <c r="D428" s="125">
        <v>1</v>
      </c>
      <c r="E428" s="126">
        <v>7952400</v>
      </c>
      <c r="F428" s="127">
        <v>0</v>
      </c>
      <c r="G428" s="164">
        <v>26250.85</v>
      </c>
      <c r="H428" s="165">
        <v>26250.750660000002</v>
      </c>
      <c r="I428" s="233">
        <f t="shared" si="16"/>
        <v>99.999621574158567</v>
      </c>
      <c r="J428" s="112"/>
      <c r="K428" s="106" t="s">
        <v>0</v>
      </c>
    </row>
    <row r="429" spans="1:11" ht="22.5">
      <c r="A429" s="147" t="s">
        <v>120</v>
      </c>
      <c r="B429" s="128">
        <v>70</v>
      </c>
      <c r="C429" s="129">
        <v>5</v>
      </c>
      <c r="D429" s="130">
        <v>1</v>
      </c>
      <c r="E429" s="131">
        <v>7952400</v>
      </c>
      <c r="F429" s="132" t="s">
        <v>121</v>
      </c>
      <c r="G429" s="166">
        <v>26250.85</v>
      </c>
      <c r="H429" s="167">
        <v>26250.750660000002</v>
      </c>
      <c r="I429" s="238">
        <f t="shared" si="16"/>
        <v>99.999621574158567</v>
      </c>
      <c r="J429" s="112"/>
      <c r="K429" s="106" t="s">
        <v>0</v>
      </c>
    </row>
    <row r="430" spans="1:11">
      <c r="A430" s="144" t="s">
        <v>34</v>
      </c>
      <c r="B430" s="113">
        <v>70</v>
      </c>
      <c r="C430" s="114">
        <v>5</v>
      </c>
      <c r="D430" s="115">
        <v>3</v>
      </c>
      <c r="E430" s="116">
        <v>0</v>
      </c>
      <c r="F430" s="117">
        <v>0</v>
      </c>
      <c r="G430" s="160">
        <v>4291</v>
      </c>
      <c r="H430" s="161">
        <v>4290.0006399999993</v>
      </c>
      <c r="I430" s="233">
        <f t="shared" si="16"/>
        <v>99.976710323933801</v>
      </c>
      <c r="J430" s="112"/>
      <c r="K430" s="106" t="s">
        <v>0</v>
      </c>
    </row>
    <row r="431" spans="1:11">
      <c r="A431" s="145" t="s">
        <v>137</v>
      </c>
      <c r="B431" s="118">
        <v>70</v>
      </c>
      <c r="C431" s="119">
        <v>5</v>
      </c>
      <c r="D431" s="120">
        <v>3</v>
      </c>
      <c r="E431" s="121">
        <v>7950000</v>
      </c>
      <c r="F431" s="122">
        <v>0</v>
      </c>
      <c r="G431" s="162">
        <v>4291</v>
      </c>
      <c r="H431" s="163">
        <v>4290.0006399999993</v>
      </c>
      <c r="I431" s="238">
        <f t="shared" ref="I431:I462" si="17">H431*100/G431</f>
        <v>99.976710323933801</v>
      </c>
      <c r="J431" s="112"/>
      <c r="K431" s="106" t="s">
        <v>0</v>
      </c>
    </row>
    <row r="432" spans="1:11" ht="53.25">
      <c r="A432" s="146" t="s">
        <v>138</v>
      </c>
      <c r="B432" s="123">
        <v>70</v>
      </c>
      <c r="C432" s="124">
        <v>5</v>
      </c>
      <c r="D432" s="125">
        <v>3</v>
      </c>
      <c r="E432" s="126">
        <v>7950400</v>
      </c>
      <c r="F432" s="127">
        <v>0</v>
      </c>
      <c r="G432" s="164">
        <v>4291</v>
      </c>
      <c r="H432" s="165">
        <v>4290.0006399999993</v>
      </c>
      <c r="I432" s="233">
        <f t="shared" si="17"/>
        <v>99.976710323933801</v>
      </c>
      <c r="J432" s="112"/>
      <c r="K432" s="106" t="s">
        <v>0</v>
      </c>
    </row>
    <row r="433" spans="1:11" ht="45">
      <c r="A433" s="147" t="s">
        <v>160</v>
      </c>
      <c r="B433" s="128">
        <v>70</v>
      </c>
      <c r="C433" s="129">
        <v>5</v>
      </c>
      <c r="D433" s="130">
        <v>3</v>
      </c>
      <c r="E433" s="131">
        <v>7950400</v>
      </c>
      <c r="F433" s="132" t="s">
        <v>161</v>
      </c>
      <c r="G433" s="166">
        <v>4291</v>
      </c>
      <c r="H433" s="167">
        <v>4290.0006399999993</v>
      </c>
      <c r="I433" s="238">
        <f t="shared" si="17"/>
        <v>99.976710323933801</v>
      </c>
      <c r="J433" s="112"/>
      <c r="K433" s="106" t="s">
        <v>0</v>
      </c>
    </row>
    <row r="434" spans="1:11">
      <c r="A434" s="143" t="s">
        <v>29</v>
      </c>
      <c r="B434" s="107">
        <v>70</v>
      </c>
      <c r="C434" s="108">
        <v>7</v>
      </c>
      <c r="D434" s="109">
        <v>0</v>
      </c>
      <c r="E434" s="110">
        <v>0</v>
      </c>
      <c r="F434" s="111">
        <v>0</v>
      </c>
      <c r="G434" s="158">
        <v>5422.3427000000001</v>
      </c>
      <c r="H434" s="159">
        <v>5158.2543499999992</v>
      </c>
      <c r="I434" s="238">
        <f t="shared" si="17"/>
        <v>95.129626351355469</v>
      </c>
      <c r="J434" s="112"/>
      <c r="K434" s="106" t="s">
        <v>0</v>
      </c>
    </row>
    <row r="435" spans="1:11">
      <c r="A435" s="144" t="s">
        <v>28</v>
      </c>
      <c r="B435" s="113">
        <v>70</v>
      </c>
      <c r="C435" s="114">
        <v>7</v>
      </c>
      <c r="D435" s="115">
        <v>1</v>
      </c>
      <c r="E435" s="116">
        <v>0</v>
      </c>
      <c r="F435" s="117">
        <v>0</v>
      </c>
      <c r="G435" s="160">
        <v>5422.3427000000001</v>
      </c>
      <c r="H435" s="161">
        <v>5158.2543499999992</v>
      </c>
      <c r="I435" s="233">
        <f t="shared" si="17"/>
        <v>95.129626351355469</v>
      </c>
      <c r="J435" s="112"/>
      <c r="K435" s="106" t="s">
        <v>0</v>
      </c>
    </row>
    <row r="436" spans="1:11">
      <c r="A436" s="145" t="s">
        <v>147</v>
      </c>
      <c r="B436" s="118">
        <v>70</v>
      </c>
      <c r="C436" s="119">
        <v>7</v>
      </c>
      <c r="D436" s="120">
        <v>1</v>
      </c>
      <c r="E436" s="121">
        <v>5220000</v>
      </c>
      <c r="F436" s="122">
        <v>0</v>
      </c>
      <c r="G436" s="162">
        <v>5422.3427000000001</v>
      </c>
      <c r="H436" s="163">
        <v>5158.2543499999992</v>
      </c>
      <c r="I436" s="238">
        <f t="shared" si="17"/>
        <v>95.129626351355469</v>
      </c>
      <c r="J436" s="112"/>
      <c r="K436" s="106" t="s">
        <v>0</v>
      </c>
    </row>
    <row r="437" spans="1:11" ht="21.75">
      <c r="A437" s="146" t="s">
        <v>243</v>
      </c>
      <c r="B437" s="123">
        <v>70</v>
      </c>
      <c r="C437" s="124">
        <v>7</v>
      </c>
      <c r="D437" s="125">
        <v>1</v>
      </c>
      <c r="E437" s="126">
        <v>5225603</v>
      </c>
      <c r="F437" s="127">
        <v>0</v>
      </c>
      <c r="G437" s="164">
        <v>5422.3427000000001</v>
      </c>
      <c r="H437" s="165">
        <v>5158.2543499999992</v>
      </c>
      <c r="I437" s="233">
        <f t="shared" si="17"/>
        <v>95.129626351355469</v>
      </c>
      <c r="J437" s="112"/>
      <c r="K437" s="106" t="s">
        <v>0</v>
      </c>
    </row>
    <row r="438" spans="1:11" ht="45">
      <c r="A438" s="147" t="s">
        <v>160</v>
      </c>
      <c r="B438" s="128">
        <v>70</v>
      </c>
      <c r="C438" s="129">
        <v>7</v>
      </c>
      <c r="D438" s="130">
        <v>1</v>
      </c>
      <c r="E438" s="131">
        <v>5225603</v>
      </c>
      <c r="F438" s="132" t="s">
        <v>161</v>
      </c>
      <c r="G438" s="166">
        <v>5422.3427000000001</v>
      </c>
      <c r="H438" s="167">
        <v>5158.2543499999992</v>
      </c>
      <c r="I438" s="238">
        <f t="shared" si="17"/>
        <v>95.129626351355469</v>
      </c>
      <c r="J438" s="112"/>
      <c r="K438" s="106" t="s">
        <v>0</v>
      </c>
    </row>
    <row r="439" spans="1:11">
      <c r="A439" s="143" t="s">
        <v>24</v>
      </c>
      <c r="B439" s="107">
        <v>70</v>
      </c>
      <c r="C439" s="108">
        <v>8</v>
      </c>
      <c r="D439" s="109">
        <v>0</v>
      </c>
      <c r="E439" s="110">
        <v>0</v>
      </c>
      <c r="F439" s="111">
        <v>0</v>
      </c>
      <c r="G439" s="158">
        <v>1114.4000000000001</v>
      </c>
      <c r="H439" s="159">
        <v>1114.3866399999999</v>
      </c>
      <c r="I439" s="238">
        <f t="shared" si="17"/>
        <v>99.998801148600123</v>
      </c>
      <c r="J439" s="112"/>
      <c r="K439" s="106" t="s">
        <v>0</v>
      </c>
    </row>
    <row r="440" spans="1:11">
      <c r="A440" s="144" t="s">
        <v>23</v>
      </c>
      <c r="B440" s="113">
        <v>70</v>
      </c>
      <c r="C440" s="114">
        <v>8</v>
      </c>
      <c r="D440" s="115">
        <v>1</v>
      </c>
      <c r="E440" s="116">
        <v>0</v>
      </c>
      <c r="F440" s="117">
        <v>0</v>
      </c>
      <c r="G440" s="160">
        <v>1114.4000000000001</v>
      </c>
      <c r="H440" s="161">
        <v>1114.3866399999999</v>
      </c>
      <c r="I440" s="233">
        <f t="shared" si="17"/>
        <v>99.998801148600123</v>
      </c>
      <c r="J440" s="112"/>
      <c r="K440" s="106" t="s">
        <v>0</v>
      </c>
    </row>
    <row r="441" spans="1:11">
      <c r="A441" s="145" t="s">
        <v>137</v>
      </c>
      <c r="B441" s="118">
        <v>70</v>
      </c>
      <c r="C441" s="119">
        <v>8</v>
      </c>
      <c r="D441" s="120">
        <v>1</v>
      </c>
      <c r="E441" s="121">
        <v>7950000</v>
      </c>
      <c r="F441" s="122">
        <v>0</v>
      </c>
      <c r="G441" s="162">
        <v>1114.4000000000001</v>
      </c>
      <c r="H441" s="163">
        <v>1114.3866399999999</v>
      </c>
      <c r="I441" s="238">
        <f t="shared" si="17"/>
        <v>99.998801148600123</v>
      </c>
      <c r="J441" s="112"/>
      <c r="K441" s="106" t="s">
        <v>0</v>
      </c>
    </row>
    <row r="442" spans="1:11" ht="32.25">
      <c r="A442" s="146" t="s">
        <v>190</v>
      </c>
      <c r="B442" s="123">
        <v>70</v>
      </c>
      <c r="C442" s="124">
        <v>8</v>
      </c>
      <c r="D442" s="125">
        <v>1</v>
      </c>
      <c r="E442" s="126">
        <v>7951300</v>
      </c>
      <c r="F442" s="127">
        <v>0</v>
      </c>
      <c r="G442" s="164">
        <v>1114.4000000000001</v>
      </c>
      <c r="H442" s="165">
        <v>1114.3866399999999</v>
      </c>
      <c r="I442" s="233">
        <f t="shared" si="17"/>
        <v>99.998801148600123</v>
      </c>
      <c r="J442" s="112"/>
      <c r="K442" s="106" t="s">
        <v>0</v>
      </c>
    </row>
    <row r="443" spans="1:11" ht="22.5">
      <c r="A443" s="147" t="s">
        <v>120</v>
      </c>
      <c r="B443" s="128">
        <v>70</v>
      </c>
      <c r="C443" s="129">
        <v>8</v>
      </c>
      <c r="D443" s="130">
        <v>1</v>
      </c>
      <c r="E443" s="131">
        <v>7951300</v>
      </c>
      <c r="F443" s="132" t="s">
        <v>121</v>
      </c>
      <c r="G443" s="166">
        <v>1114.4000000000001</v>
      </c>
      <c r="H443" s="167">
        <v>1114.3866399999999</v>
      </c>
      <c r="I443" s="238">
        <f t="shared" si="17"/>
        <v>99.998801148600123</v>
      </c>
      <c r="J443" s="112"/>
      <c r="K443" s="106" t="s">
        <v>0</v>
      </c>
    </row>
    <row r="444" spans="1:11">
      <c r="A444" s="143" t="s">
        <v>15</v>
      </c>
      <c r="B444" s="107">
        <v>70</v>
      </c>
      <c r="C444" s="108">
        <v>10</v>
      </c>
      <c r="D444" s="109">
        <v>0</v>
      </c>
      <c r="E444" s="110">
        <v>0</v>
      </c>
      <c r="F444" s="111">
        <v>0</v>
      </c>
      <c r="G444" s="158">
        <v>113681.022</v>
      </c>
      <c r="H444" s="159">
        <v>87385.995079999993</v>
      </c>
      <c r="I444" s="238">
        <f t="shared" si="17"/>
        <v>76.869466462044997</v>
      </c>
      <c r="J444" s="112"/>
      <c r="K444" s="106" t="s">
        <v>0</v>
      </c>
    </row>
    <row r="445" spans="1:11">
      <c r="A445" s="144" t="s">
        <v>13</v>
      </c>
      <c r="B445" s="113">
        <v>70</v>
      </c>
      <c r="C445" s="114">
        <v>10</v>
      </c>
      <c r="D445" s="115">
        <v>3</v>
      </c>
      <c r="E445" s="116">
        <v>0</v>
      </c>
      <c r="F445" s="117">
        <v>0</v>
      </c>
      <c r="G445" s="160">
        <v>101468.42200000001</v>
      </c>
      <c r="H445" s="161">
        <v>75619.660560000004</v>
      </c>
      <c r="I445" s="233">
        <f t="shared" si="17"/>
        <v>74.525314447089755</v>
      </c>
      <c r="J445" s="112"/>
      <c r="K445" s="106" t="s">
        <v>0</v>
      </c>
    </row>
    <row r="446" spans="1:11">
      <c r="A446" s="145" t="s">
        <v>244</v>
      </c>
      <c r="B446" s="118">
        <v>70</v>
      </c>
      <c r="C446" s="119">
        <v>10</v>
      </c>
      <c r="D446" s="120">
        <v>3</v>
      </c>
      <c r="E446" s="121">
        <v>1000000</v>
      </c>
      <c r="F446" s="122">
        <v>0</v>
      </c>
      <c r="G446" s="162">
        <v>290.8</v>
      </c>
      <c r="H446" s="163">
        <v>290.71509999999995</v>
      </c>
      <c r="I446" s="238">
        <f t="shared" si="17"/>
        <v>99.970804676753758</v>
      </c>
      <c r="J446" s="112"/>
      <c r="K446" s="106" t="s">
        <v>0</v>
      </c>
    </row>
    <row r="447" spans="1:11" ht="21.75">
      <c r="A447" s="146" t="s">
        <v>245</v>
      </c>
      <c r="B447" s="123">
        <v>70</v>
      </c>
      <c r="C447" s="124">
        <v>10</v>
      </c>
      <c r="D447" s="125">
        <v>3</v>
      </c>
      <c r="E447" s="126">
        <v>1008820</v>
      </c>
      <c r="F447" s="127">
        <v>0</v>
      </c>
      <c r="G447" s="164">
        <v>290.8</v>
      </c>
      <c r="H447" s="165">
        <v>290.71509999999995</v>
      </c>
      <c r="I447" s="233">
        <f t="shared" si="17"/>
        <v>99.970804676753758</v>
      </c>
      <c r="J447" s="112"/>
      <c r="K447" s="106" t="s">
        <v>0</v>
      </c>
    </row>
    <row r="448" spans="1:11">
      <c r="A448" s="147" t="s">
        <v>241</v>
      </c>
      <c r="B448" s="128">
        <v>70</v>
      </c>
      <c r="C448" s="129">
        <v>10</v>
      </c>
      <c r="D448" s="130">
        <v>3</v>
      </c>
      <c r="E448" s="131">
        <v>1008820</v>
      </c>
      <c r="F448" s="132" t="s">
        <v>242</v>
      </c>
      <c r="G448" s="166">
        <v>290.8</v>
      </c>
      <c r="H448" s="167">
        <v>290.71509999999995</v>
      </c>
      <c r="I448" s="238">
        <f t="shared" si="17"/>
        <v>99.970804676753758</v>
      </c>
      <c r="J448" s="112"/>
      <c r="K448" s="106" t="s">
        <v>0</v>
      </c>
    </row>
    <row r="449" spans="1:11">
      <c r="A449" s="145" t="s">
        <v>205</v>
      </c>
      <c r="B449" s="118">
        <v>70</v>
      </c>
      <c r="C449" s="119">
        <v>10</v>
      </c>
      <c r="D449" s="120">
        <v>3</v>
      </c>
      <c r="E449" s="121">
        <v>5050000</v>
      </c>
      <c r="F449" s="122">
        <v>0</v>
      </c>
      <c r="G449" s="162">
        <v>11303.32</v>
      </c>
      <c r="H449" s="163">
        <v>11303.2</v>
      </c>
      <c r="I449" s="238">
        <f t="shared" si="17"/>
        <v>99.998938365011341</v>
      </c>
      <c r="J449" s="112"/>
      <c r="K449" s="106" t="s">
        <v>0</v>
      </c>
    </row>
    <row r="450" spans="1:11" ht="74.25">
      <c r="A450" s="146" t="s">
        <v>246</v>
      </c>
      <c r="B450" s="123">
        <v>70</v>
      </c>
      <c r="C450" s="124">
        <v>10</v>
      </c>
      <c r="D450" s="125">
        <v>3</v>
      </c>
      <c r="E450" s="126">
        <v>5053401</v>
      </c>
      <c r="F450" s="127">
        <v>0</v>
      </c>
      <c r="G450" s="164">
        <v>1910.2</v>
      </c>
      <c r="H450" s="165">
        <v>1910.08</v>
      </c>
      <c r="I450" s="233">
        <f t="shared" si="17"/>
        <v>99.993717935294725</v>
      </c>
      <c r="J450" s="112"/>
      <c r="K450" s="106" t="s">
        <v>0</v>
      </c>
    </row>
    <row r="451" spans="1:11">
      <c r="A451" s="147" t="s">
        <v>241</v>
      </c>
      <c r="B451" s="128">
        <v>70</v>
      </c>
      <c r="C451" s="129">
        <v>10</v>
      </c>
      <c r="D451" s="130">
        <v>3</v>
      </c>
      <c r="E451" s="131">
        <v>5053401</v>
      </c>
      <c r="F451" s="132" t="s">
        <v>242</v>
      </c>
      <c r="G451" s="166">
        <v>1910.2</v>
      </c>
      <c r="H451" s="167">
        <v>1910.08</v>
      </c>
      <c r="I451" s="238">
        <f t="shared" si="17"/>
        <v>99.993717935294725</v>
      </c>
      <c r="J451" s="112"/>
      <c r="K451" s="106" t="s">
        <v>0</v>
      </c>
    </row>
    <row r="452" spans="1:11" ht="63.75">
      <c r="A452" s="146" t="s">
        <v>247</v>
      </c>
      <c r="B452" s="123">
        <v>70</v>
      </c>
      <c r="C452" s="124">
        <v>10</v>
      </c>
      <c r="D452" s="125">
        <v>3</v>
      </c>
      <c r="E452" s="126">
        <v>5053402</v>
      </c>
      <c r="F452" s="127">
        <v>0</v>
      </c>
      <c r="G452" s="164">
        <v>9393.1200000000008</v>
      </c>
      <c r="H452" s="165">
        <v>9393.1200000000008</v>
      </c>
      <c r="I452" s="233">
        <f t="shared" si="17"/>
        <v>100</v>
      </c>
      <c r="J452" s="112"/>
      <c r="K452" s="106" t="s">
        <v>0</v>
      </c>
    </row>
    <row r="453" spans="1:11">
      <c r="A453" s="147" t="s">
        <v>241</v>
      </c>
      <c r="B453" s="128">
        <v>70</v>
      </c>
      <c r="C453" s="129">
        <v>10</v>
      </c>
      <c r="D453" s="130">
        <v>3</v>
      </c>
      <c r="E453" s="131">
        <v>5053402</v>
      </c>
      <c r="F453" s="132" t="s">
        <v>242</v>
      </c>
      <c r="G453" s="166">
        <v>9393.1200000000008</v>
      </c>
      <c r="H453" s="167">
        <v>9393.1200000000008</v>
      </c>
      <c r="I453" s="238">
        <f t="shared" si="17"/>
        <v>100</v>
      </c>
      <c r="J453" s="112"/>
      <c r="K453" s="106" t="s">
        <v>0</v>
      </c>
    </row>
    <row r="454" spans="1:11">
      <c r="A454" s="145" t="s">
        <v>147</v>
      </c>
      <c r="B454" s="118">
        <v>70</v>
      </c>
      <c r="C454" s="119">
        <v>10</v>
      </c>
      <c r="D454" s="120">
        <v>3</v>
      </c>
      <c r="E454" s="121">
        <v>5220000</v>
      </c>
      <c r="F454" s="122">
        <v>0</v>
      </c>
      <c r="G454" s="162">
        <v>83628.001999999993</v>
      </c>
      <c r="H454" s="163">
        <v>57871.992399999996</v>
      </c>
      <c r="I454" s="238">
        <f t="shared" si="17"/>
        <v>69.201692036119667</v>
      </c>
      <c r="J454" s="112"/>
      <c r="K454" s="106" t="s">
        <v>0</v>
      </c>
    </row>
    <row r="455" spans="1:11" ht="63.75">
      <c r="A455" s="146" t="s">
        <v>248</v>
      </c>
      <c r="B455" s="123">
        <v>70</v>
      </c>
      <c r="C455" s="124">
        <v>10</v>
      </c>
      <c r="D455" s="125">
        <v>3</v>
      </c>
      <c r="E455" s="126">
        <v>5222702</v>
      </c>
      <c r="F455" s="127">
        <v>0</v>
      </c>
      <c r="G455" s="164">
        <v>4989.3</v>
      </c>
      <c r="H455" s="165">
        <v>4989.2519000000002</v>
      </c>
      <c r="I455" s="233">
        <f t="shared" si="17"/>
        <v>99.999035936904974</v>
      </c>
      <c r="J455" s="112"/>
      <c r="K455" s="106" t="s">
        <v>0</v>
      </c>
    </row>
    <row r="456" spans="1:11">
      <c r="A456" s="147" t="s">
        <v>241</v>
      </c>
      <c r="B456" s="128">
        <v>70</v>
      </c>
      <c r="C456" s="129">
        <v>10</v>
      </c>
      <c r="D456" s="130">
        <v>3</v>
      </c>
      <c r="E456" s="131">
        <v>5222702</v>
      </c>
      <c r="F456" s="132" t="s">
        <v>242</v>
      </c>
      <c r="G456" s="166">
        <v>4989.3</v>
      </c>
      <c r="H456" s="167">
        <v>4989.2519000000002</v>
      </c>
      <c r="I456" s="238">
        <f t="shared" si="17"/>
        <v>99.999035936904974</v>
      </c>
      <c r="J456" s="112"/>
      <c r="K456" s="106" t="s">
        <v>0</v>
      </c>
    </row>
    <row r="457" spans="1:11" ht="53.25">
      <c r="A457" s="146" t="s">
        <v>177</v>
      </c>
      <c r="B457" s="123">
        <v>70</v>
      </c>
      <c r="C457" s="124">
        <v>10</v>
      </c>
      <c r="D457" s="125">
        <v>3</v>
      </c>
      <c r="E457" s="126">
        <v>5222708</v>
      </c>
      <c r="F457" s="127">
        <v>0</v>
      </c>
      <c r="G457" s="164">
        <v>78638.702000000005</v>
      </c>
      <c r="H457" s="165">
        <v>52882.7405</v>
      </c>
      <c r="I457" s="233">
        <f t="shared" si="17"/>
        <v>67.247728097038021</v>
      </c>
      <c r="J457" s="112"/>
      <c r="K457" s="106" t="s">
        <v>0</v>
      </c>
    </row>
    <row r="458" spans="1:11">
      <c r="A458" s="147" t="s">
        <v>241</v>
      </c>
      <c r="B458" s="128">
        <v>70</v>
      </c>
      <c r="C458" s="129">
        <v>10</v>
      </c>
      <c r="D458" s="130">
        <v>3</v>
      </c>
      <c r="E458" s="131">
        <v>5222708</v>
      </c>
      <c r="F458" s="132" t="s">
        <v>242</v>
      </c>
      <c r="G458" s="166">
        <v>78638.702000000005</v>
      </c>
      <c r="H458" s="167">
        <v>52882.7405</v>
      </c>
      <c r="I458" s="238">
        <f t="shared" si="17"/>
        <v>67.247728097038021</v>
      </c>
      <c r="J458" s="112"/>
      <c r="K458" s="106" t="s">
        <v>0</v>
      </c>
    </row>
    <row r="459" spans="1:11">
      <c r="A459" s="145" t="s">
        <v>137</v>
      </c>
      <c r="B459" s="118">
        <v>70</v>
      </c>
      <c r="C459" s="119">
        <v>10</v>
      </c>
      <c r="D459" s="120">
        <v>3</v>
      </c>
      <c r="E459" s="121">
        <v>7950000</v>
      </c>
      <c r="F459" s="122">
        <v>0</v>
      </c>
      <c r="G459" s="162">
        <v>6246.3</v>
      </c>
      <c r="H459" s="163">
        <v>6153.75306</v>
      </c>
      <c r="I459" s="238">
        <f t="shared" si="17"/>
        <v>98.518371836126988</v>
      </c>
      <c r="J459" s="112"/>
      <c r="K459" s="106" t="s">
        <v>0</v>
      </c>
    </row>
    <row r="460" spans="1:11" ht="53.25">
      <c r="A460" s="146" t="s">
        <v>249</v>
      </c>
      <c r="B460" s="123">
        <v>70</v>
      </c>
      <c r="C460" s="124">
        <v>10</v>
      </c>
      <c r="D460" s="125">
        <v>3</v>
      </c>
      <c r="E460" s="126">
        <v>7952200</v>
      </c>
      <c r="F460" s="127">
        <v>0</v>
      </c>
      <c r="G460" s="164">
        <v>277.89999999999998</v>
      </c>
      <c r="H460" s="165">
        <v>277.89299999999997</v>
      </c>
      <c r="I460" s="233">
        <f t="shared" si="17"/>
        <v>99.997481108312329</v>
      </c>
      <c r="J460" s="112"/>
      <c r="K460" s="106" t="s">
        <v>0</v>
      </c>
    </row>
    <row r="461" spans="1:11">
      <c r="A461" s="147" t="s">
        <v>241</v>
      </c>
      <c r="B461" s="128">
        <v>70</v>
      </c>
      <c r="C461" s="129">
        <v>10</v>
      </c>
      <c r="D461" s="130">
        <v>3</v>
      </c>
      <c r="E461" s="131">
        <v>7952200</v>
      </c>
      <c r="F461" s="132" t="s">
        <v>242</v>
      </c>
      <c r="G461" s="166">
        <v>277.89999999999998</v>
      </c>
      <c r="H461" s="167">
        <v>277.89299999999997</v>
      </c>
      <c r="I461" s="238">
        <f t="shared" si="17"/>
        <v>99.997481108312329</v>
      </c>
      <c r="J461" s="112"/>
      <c r="K461" s="106" t="s">
        <v>0</v>
      </c>
    </row>
    <row r="462" spans="1:11" ht="53.25">
      <c r="A462" s="146" t="s">
        <v>178</v>
      </c>
      <c r="B462" s="123">
        <v>70</v>
      </c>
      <c r="C462" s="124">
        <v>10</v>
      </c>
      <c r="D462" s="125">
        <v>3</v>
      </c>
      <c r="E462" s="126">
        <v>7952400</v>
      </c>
      <c r="F462" s="127">
        <v>0</v>
      </c>
      <c r="G462" s="164">
        <v>5968.4</v>
      </c>
      <c r="H462" s="165">
        <v>5875.86006</v>
      </c>
      <c r="I462" s="233">
        <f t="shared" si="17"/>
        <v>98.449501709000756</v>
      </c>
      <c r="J462" s="112"/>
      <c r="K462" s="106" t="s">
        <v>0</v>
      </c>
    </row>
    <row r="463" spans="1:11">
      <c r="A463" s="147" t="s">
        <v>241</v>
      </c>
      <c r="B463" s="128">
        <v>70</v>
      </c>
      <c r="C463" s="129">
        <v>10</v>
      </c>
      <c r="D463" s="130">
        <v>3</v>
      </c>
      <c r="E463" s="131">
        <v>7952400</v>
      </c>
      <c r="F463" s="132" t="s">
        <v>242</v>
      </c>
      <c r="G463" s="166">
        <v>5968.4</v>
      </c>
      <c r="H463" s="167">
        <v>5875.86006</v>
      </c>
      <c r="I463" s="238">
        <f t="shared" ref="I463:I494" si="18">H463*100/G463</f>
        <v>98.449501709000756</v>
      </c>
      <c r="J463" s="112"/>
      <c r="K463" s="106" t="s">
        <v>0</v>
      </c>
    </row>
    <row r="464" spans="1:11">
      <c r="A464" s="144" t="s">
        <v>12</v>
      </c>
      <c r="B464" s="113">
        <v>70</v>
      </c>
      <c r="C464" s="114">
        <v>10</v>
      </c>
      <c r="D464" s="115">
        <v>4</v>
      </c>
      <c r="E464" s="116">
        <v>0</v>
      </c>
      <c r="F464" s="117">
        <v>0</v>
      </c>
      <c r="G464" s="160">
        <v>4812.6000000000004</v>
      </c>
      <c r="H464" s="161">
        <v>4603.1642499999998</v>
      </c>
      <c r="I464" s="233">
        <f t="shared" si="18"/>
        <v>95.648178739143077</v>
      </c>
      <c r="J464" s="112"/>
      <c r="K464" s="106" t="s">
        <v>0</v>
      </c>
    </row>
    <row r="465" spans="1:11">
      <c r="A465" s="145" t="s">
        <v>205</v>
      </c>
      <c r="B465" s="118">
        <v>70</v>
      </c>
      <c r="C465" s="119">
        <v>10</v>
      </c>
      <c r="D465" s="120">
        <v>4</v>
      </c>
      <c r="E465" s="121">
        <v>5050000</v>
      </c>
      <c r="F465" s="122">
        <v>0</v>
      </c>
      <c r="G465" s="162">
        <v>4812.6000000000004</v>
      </c>
      <c r="H465" s="163">
        <v>4603.1642499999998</v>
      </c>
      <c r="I465" s="238">
        <f t="shared" si="18"/>
        <v>95.648178739143077</v>
      </c>
      <c r="J465" s="112"/>
      <c r="K465" s="106" t="s">
        <v>0</v>
      </c>
    </row>
    <row r="466" spans="1:11" ht="63.75">
      <c r="A466" s="146" t="s">
        <v>250</v>
      </c>
      <c r="B466" s="123">
        <v>70</v>
      </c>
      <c r="C466" s="124">
        <v>10</v>
      </c>
      <c r="D466" s="125">
        <v>4</v>
      </c>
      <c r="E466" s="126">
        <v>5053602</v>
      </c>
      <c r="F466" s="127">
        <v>0</v>
      </c>
      <c r="G466" s="164">
        <v>4812.6000000000004</v>
      </c>
      <c r="H466" s="165">
        <v>4603.1642499999998</v>
      </c>
      <c r="I466" s="233">
        <f t="shared" si="18"/>
        <v>95.648178739143077</v>
      </c>
      <c r="J466" s="112"/>
      <c r="K466" s="106" t="s">
        <v>0</v>
      </c>
    </row>
    <row r="467" spans="1:11">
      <c r="A467" s="147" t="s">
        <v>215</v>
      </c>
      <c r="B467" s="128">
        <v>70</v>
      </c>
      <c r="C467" s="129">
        <v>10</v>
      </c>
      <c r="D467" s="130">
        <v>4</v>
      </c>
      <c r="E467" s="131">
        <v>5053602</v>
      </c>
      <c r="F467" s="132" t="s">
        <v>216</v>
      </c>
      <c r="G467" s="166">
        <v>4812.6000000000004</v>
      </c>
      <c r="H467" s="167">
        <v>4603.1642499999998</v>
      </c>
      <c r="I467" s="238">
        <f t="shared" si="18"/>
        <v>95.648178739143077</v>
      </c>
      <c r="J467" s="112"/>
      <c r="K467" s="106" t="s">
        <v>0</v>
      </c>
    </row>
    <row r="468" spans="1:11">
      <c r="A468" s="144" t="s">
        <v>11</v>
      </c>
      <c r="B468" s="113">
        <v>70</v>
      </c>
      <c r="C468" s="114">
        <v>10</v>
      </c>
      <c r="D468" s="115">
        <v>6</v>
      </c>
      <c r="E468" s="116">
        <v>0</v>
      </c>
      <c r="F468" s="117">
        <v>0</v>
      </c>
      <c r="G468" s="160">
        <v>7400</v>
      </c>
      <c r="H468" s="161">
        <v>7163.1702699999996</v>
      </c>
      <c r="I468" s="233">
        <f t="shared" si="18"/>
        <v>96.799598243243238</v>
      </c>
      <c r="J468" s="112"/>
      <c r="K468" s="106" t="s">
        <v>0</v>
      </c>
    </row>
    <row r="469" spans="1:11">
      <c r="A469" s="145" t="s">
        <v>137</v>
      </c>
      <c r="B469" s="118">
        <v>70</v>
      </c>
      <c r="C469" s="119">
        <v>10</v>
      </c>
      <c r="D469" s="120">
        <v>6</v>
      </c>
      <c r="E469" s="121">
        <v>7950000</v>
      </c>
      <c r="F469" s="122">
        <v>0</v>
      </c>
      <c r="G469" s="162">
        <v>7400</v>
      </c>
      <c r="H469" s="163">
        <v>7163.1702699999996</v>
      </c>
      <c r="I469" s="238">
        <f t="shared" si="18"/>
        <v>96.799598243243238</v>
      </c>
      <c r="J469" s="112"/>
      <c r="K469" s="106" t="s">
        <v>0</v>
      </c>
    </row>
    <row r="470" spans="1:11" ht="42.75">
      <c r="A470" s="146" t="s">
        <v>200</v>
      </c>
      <c r="B470" s="123">
        <v>70</v>
      </c>
      <c r="C470" s="124">
        <v>10</v>
      </c>
      <c r="D470" s="125">
        <v>6</v>
      </c>
      <c r="E470" s="126">
        <v>7951600</v>
      </c>
      <c r="F470" s="127">
        <v>0</v>
      </c>
      <c r="G470" s="164">
        <v>7400</v>
      </c>
      <c r="H470" s="165">
        <v>7163.1702699999996</v>
      </c>
      <c r="I470" s="233">
        <f t="shared" si="18"/>
        <v>96.799598243243238</v>
      </c>
      <c r="J470" s="112"/>
      <c r="K470" s="106" t="s">
        <v>0</v>
      </c>
    </row>
    <row r="471" spans="1:11">
      <c r="A471" s="147" t="s">
        <v>241</v>
      </c>
      <c r="B471" s="128">
        <v>70</v>
      </c>
      <c r="C471" s="129">
        <v>10</v>
      </c>
      <c r="D471" s="130">
        <v>6</v>
      </c>
      <c r="E471" s="131">
        <v>7951600</v>
      </c>
      <c r="F471" s="132" t="s">
        <v>242</v>
      </c>
      <c r="G471" s="166">
        <v>7400</v>
      </c>
      <c r="H471" s="167">
        <v>7163.1702699999996</v>
      </c>
      <c r="I471" s="238">
        <f t="shared" si="18"/>
        <v>96.799598243243238</v>
      </c>
      <c r="J471" s="112"/>
      <c r="K471" s="106" t="s">
        <v>0</v>
      </c>
    </row>
    <row r="472" spans="1:11" ht="25.5">
      <c r="A472" s="148" t="s">
        <v>251</v>
      </c>
      <c r="B472" s="133">
        <v>231</v>
      </c>
      <c r="C472" s="134">
        <v>0</v>
      </c>
      <c r="D472" s="135">
        <v>0</v>
      </c>
      <c r="E472" s="136">
        <v>0</v>
      </c>
      <c r="F472" s="137">
        <v>0</v>
      </c>
      <c r="G472" s="168">
        <v>1306876.9839999999</v>
      </c>
      <c r="H472" s="169">
        <v>1287757.79752</v>
      </c>
      <c r="I472" s="233">
        <f t="shared" si="18"/>
        <v>98.537032428141686</v>
      </c>
      <c r="J472" s="112"/>
      <c r="K472" s="106" t="s">
        <v>0</v>
      </c>
    </row>
    <row r="473" spans="1:11">
      <c r="A473" s="143" t="s">
        <v>56</v>
      </c>
      <c r="B473" s="107">
        <v>231</v>
      </c>
      <c r="C473" s="108">
        <v>1</v>
      </c>
      <c r="D473" s="109">
        <v>0</v>
      </c>
      <c r="E473" s="110">
        <v>0</v>
      </c>
      <c r="F473" s="111">
        <v>0</v>
      </c>
      <c r="G473" s="158">
        <v>62</v>
      </c>
      <c r="H473" s="159">
        <v>61.7</v>
      </c>
      <c r="I473" s="238">
        <f t="shared" si="18"/>
        <v>99.516129032258064</v>
      </c>
      <c r="J473" s="112"/>
      <c r="K473" s="106" t="s">
        <v>0</v>
      </c>
    </row>
    <row r="474" spans="1:11">
      <c r="A474" s="144" t="s">
        <v>50</v>
      </c>
      <c r="B474" s="113">
        <v>231</v>
      </c>
      <c r="C474" s="114">
        <v>1</v>
      </c>
      <c r="D474" s="115">
        <v>13</v>
      </c>
      <c r="E474" s="116">
        <v>0</v>
      </c>
      <c r="F474" s="117">
        <v>0</v>
      </c>
      <c r="G474" s="160">
        <v>62</v>
      </c>
      <c r="H474" s="161">
        <v>61.7</v>
      </c>
      <c r="I474" s="233">
        <f t="shared" si="18"/>
        <v>99.516129032258064</v>
      </c>
      <c r="J474" s="112"/>
      <c r="K474" s="106" t="s">
        <v>0</v>
      </c>
    </row>
    <row r="475" spans="1:11">
      <c r="A475" s="145" t="s">
        <v>137</v>
      </c>
      <c r="B475" s="118">
        <v>231</v>
      </c>
      <c r="C475" s="119">
        <v>1</v>
      </c>
      <c r="D475" s="120">
        <v>13</v>
      </c>
      <c r="E475" s="121">
        <v>7950000</v>
      </c>
      <c r="F475" s="122">
        <v>0</v>
      </c>
      <c r="G475" s="162">
        <v>62</v>
      </c>
      <c r="H475" s="163">
        <v>61.7</v>
      </c>
      <c r="I475" s="238">
        <f t="shared" si="18"/>
        <v>99.516129032258064</v>
      </c>
      <c r="J475" s="112"/>
      <c r="K475" s="106" t="s">
        <v>0</v>
      </c>
    </row>
    <row r="476" spans="1:11" ht="32.25">
      <c r="A476" s="146" t="s">
        <v>142</v>
      </c>
      <c r="B476" s="123">
        <v>231</v>
      </c>
      <c r="C476" s="124">
        <v>1</v>
      </c>
      <c r="D476" s="125">
        <v>13</v>
      </c>
      <c r="E476" s="126">
        <v>7952500</v>
      </c>
      <c r="F476" s="127">
        <v>0</v>
      </c>
      <c r="G476" s="164">
        <v>62</v>
      </c>
      <c r="H476" s="165">
        <v>61.7</v>
      </c>
      <c r="I476" s="233">
        <f t="shared" si="18"/>
        <v>99.516129032258064</v>
      </c>
      <c r="J476" s="112"/>
      <c r="K476" s="106" t="s">
        <v>0</v>
      </c>
    </row>
    <row r="477" spans="1:11" ht="22.5">
      <c r="A477" s="147" t="s">
        <v>120</v>
      </c>
      <c r="B477" s="128">
        <v>231</v>
      </c>
      <c r="C477" s="129">
        <v>1</v>
      </c>
      <c r="D477" s="130">
        <v>13</v>
      </c>
      <c r="E477" s="131">
        <v>7952500</v>
      </c>
      <c r="F477" s="132" t="s">
        <v>121</v>
      </c>
      <c r="G477" s="166">
        <v>62</v>
      </c>
      <c r="H477" s="167">
        <v>61.7</v>
      </c>
      <c r="I477" s="238">
        <f t="shared" si="18"/>
        <v>99.516129032258064</v>
      </c>
      <c r="J477" s="112"/>
      <c r="K477" s="106" t="s">
        <v>0</v>
      </c>
    </row>
    <row r="478" spans="1:11">
      <c r="A478" s="143" t="s">
        <v>44</v>
      </c>
      <c r="B478" s="107">
        <v>231</v>
      </c>
      <c r="C478" s="108">
        <v>4</v>
      </c>
      <c r="D478" s="109">
        <v>0</v>
      </c>
      <c r="E478" s="110">
        <v>0</v>
      </c>
      <c r="F478" s="111">
        <v>0</v>
      </c>
      <c r="G478" s="158">
        <v>11433.16</v>
      </c>
      <c r="H478" s="159">
        <v>11431.817280000001</v>
      </c>
      <c r="I478" s="238">
        <f t="shared" si="18"/>
        <v>99.988255915250036</v>
      </c>
      <c r="J478" s="112"/>
      <c r="K478" s="106" t="s">
        <v>0</v>
      </c>
    </row>
    <row r="479" spans="1:11">
      <c r="A479" s="144" t="s">
        <v>43</v>
      </c>
      <c r="B479" s="113">
        <v>231</v>
      </c>
      <c r="C479" s="114">
        <v>4</v>
      </c>
      <c r="D479" s="115">
        <v>1</v>
      </c>
      <c r="E479" s="116">
        <v>0</v>
      </c>
      <c r="F479" s="117">
        <v>0</v>
      </c>
      <c r="G479" s="160">
        <v>11433.16</v>
      </c>
      <c r="H479" s="161">
        <v>11431.817280000001</v>
      </c>
      <c r="I479" s="233">
        <f t="shared" si="18"/>
        <v>99.988255915250036</v>
      </c>
      <c r="J479" s="112"/>
      <c r="K479" s="106" t="s">
        <v>0</v>
      </c>
    </row>
    <row r="480" spans="1:11" ht="24">
      <c r="A480" s="145" t="s">
        <v>252</v>
      </c>
      <c r="B480" s="118">
        <v>231</v>
      </c>
      <c r="C480" s="119">
        <v>4</v>
      </c>
      <c r="D480" s="120">
        <v>1</v>
      </c>
      <c r="E480" s="121">
        <v>5100000</v>
      </c>
      <c r="F480" s="122">
        <v>0</v>
      </c>
      <c r="G480" s="162">
        <v>132.4</v>
      </c>
      <c r="H480" s="163">
        <v>132.4</v>
      </c>
      <c r="I480" s="238">
        <f t="shared" si="18"/>
        <v>100</v>
      </c>
      <c r="J480" s="112"/>
      <c r="K480" s="106" t="s">
        <v>0</v>
      </c>
    </row>
    <row r="481" spans="1:11" ht="42.75">
      <c r="A481" s="146" t="s">
        <v>253</v>
      </c>
      <c r="B481" s="123">
        <v>231</v>
      </c>
      <c r="C481" s="124">
        <v>4</v>
      </c>
      <c r="D481" s="125">
        <v>1</v>
      </c>
      <c r="E481" s="126">
        <v>5100301</v>
      </c>
      <c r="F481" s="127">
        <v>0</v>
      </c>
      <c r="G481" s="164">
        <v>132.4</v>
      </c>
      <c r="H481" s="165">
        <v>132.4</v>
      </c>
      <c r="I481" s="233">
        <f t="shared" si="18"/>
        <v>100</v>
      </c>
      <c r="J481" s="112"/>
      <c r="K481" s="106" t="s">
        <v>0</v>
      </c>
    </row>
    <row r="482" spans="1:11" ht="22.5">
      <c r="A482" s="147" t="s">
        <v>118</v>
      </c>
      <c r="B482" s="128">
        <v>231</v>
      </c>
      <c r="C482" s="129">
        <v>4</v>
      </c>
      <c r="D482" s="130">
        <v>1</v>
      </c>
      <c r="E482" s="131">
        <v>5100301</v>
      </c>
      <c r="F482" s="132" t="s">
        <v>119</v>
      </c>
      <c r="G482" s="166">
        <v>48.6</v>
      </c>
      <c r="H482" s="167">
        <v>48.6</v>
      </c>
      <c r="I482" s="238">
        <f t="shared" si="18"/>
        <v>100</v>
      </c>
      <c r="J482" s="112"/>
      <c r="K482" s="106" t="s">
        <v>0</v>
      </c>
    </row>
    <row r="483" spans="1:11" ht="22.5">
      <c r="A483" s="147" t="s">
        <v>120</v>
      </c>
      <c r="B483" s="128">
        <v>231</v>
      </c>
      <c r="C483" s="129">
        <v>4</v>
      </c>
      <c r="D483" s="130">
        <v>1</v>
      </c>
      <c r="E483" s="131">
        <v>5100301</v>
      </c>
      <c r="F483" s="132" t="s">
        <v>121</v>
      </c>
      <c r="G483" s="166">
        <v>83.8</v>
      </c>
      <c r="H483" s="167">
        <v>83.8</v>
      </c>
      <c r="I483" s="238">
        <f t="shared" si="18"/>
        <v>100</v>
      </c>
      <c r="J483" s="112"/>
      <c r="K483" s="106" t="s">
        <v>0</v>
      </c>
    </row>
    <row r="484" spans="1:11">
      <c r="A484" s="145" t="s">
        <v>147</v>
      </c>
      <c r="B484" s="118">
        <v>231</v>
      </c>
      <c r="C484" s="119">
        <v>4</v>
      </c>
      <c r="D484" s="120">
        <v>1</v>
      </c>
      <c r="E484" s="121">
        <v>5220000</v>
      </c>
      <c r="F484" s="122">
        <v>0</v>
      </c>
      <c r="G484" s="162">
        <v>4649.3599999999997</v>
      </c>
      <c r="H484" s="163">
        <v>4649.3197799999998</v>
      </c>
      <c r="I484" s="238">
        <f t="shared" si="18"/>
        <v>99.999134934700692</v>
      </c>
      <c r="J484" s="112"/>
      <c r="K484" s="106" t="s">
        <v>0</v>
      </c>
    </row>
    <row r="485" spans="1:11" ht="21.75">
      <c r="A485" s="146" t="s">
        <v>254</v>
      </c>
      <c r="B485" s="123">
        <v>231</v>
      </c>
      <c r="C485" s="124">
        <v>4</v>
      </c>
      <c r="D485" s="125">
        <v>1</v>
      </c>
      <c r="E485" s="126">
        <v>5224500</v>
      </c>
      <c r="F485" s="127">
        <v>0</v>
      </c>
      <c r="G485" s="164">
        <v>4649.3599999999997</v>
      </c>
      <c r="H485" s="165">
        <v>4649.3197799999998</v>
      </c>
      <c r="I485" s="233">
        <f t="shared" si="18"/>
        <v>99.999134934700692</v>
      </c>
      <c r="J485" s="112"/>
      <c r="K485" s="106" t="s">
        <v>0</v>
      </c>
    </row>
    <row r="486" spans="1:11">
      <c r="A486" s="147" t="s">
        <v>255</v>
      </c>
      <c r="B486" s="128">
        <v>231</v>
      </c>
      <c r="C486" s="129">
        <v>4</v>
      </c>
      <c r="D486" s="130">
        <v>1</v>
      </c>
      <c r="E486" s="131">
        <v>5224500</v>
      </c>
      <c r="F486" s="132" t="s">
        <v>256</v>
      </c>
      <c r="G486" s="166">
        <v>4649.3599999999997</v>
      </c>
      <c r="H486" s="167">
        <v>4649.3197799999998</v>
      </c>
      <c r="I486" s="238">
        <f t="shared" si="18"/>
        <v>99.999134934700692</v>
      </c>
      <c r="J486" s="112"/>
      <c r="K486" s="106" t="s">
        <v>0</v>
      </c>
    </row>
    <row r="487" spans="1:11">
      <c r="A487" s="145" t="s">
        <v>137</v>
      </c>
      <c r="B487" s="118">
        <v>231</v>
      </c>
      <c r="C487" s="119">
        <v>4</v>
      </c>
      <c r="D487" s="120">
        <v>1</v>
      </c>
      <c r="E487" s="121">
        <v>7950000</v>
      </c>
      <c r="F487" s="122">
        <v>0</v>
      </c>
      <c r="G487" s="162">
        <v>6651.4</v>
      </c>
      <c r="H487" s="163">
        <v>6650.0974999999999</v>
      </c>
      <c r="I487" s="238">
        <f t="shared" si="18"/>
        <v>99.980417656433232</v>
      </c>
      <c r="J487" s="112"/>
      <c r="K487" s="106" t="s">
        <v>0</v>
      </c>
    </row>
    <row r="488" spans="1:11" ht="42.75">
      <c r="A488" s="146" t="s">
        <v>257</v>
      </c>
      <c r="B488" s="123">
        <v>231</v>
      </c>
      <c r="C488" s="124">
        <v>4</v>
      </c>
      <c r="D488" s="125">
        <v>1</v>
      </c>
      <c r="E488" s="126">
        <v>7952000</v>
      </c>
      <c r="F488" s="127">
        <v>0</v>
      </c>
      <c r="G488" s="164">
        <v>6651.4</v>
      </c>
      <c r="H488" s="165">
        <v>6650.0974999999999</v>
      </c>
      <c r="I488" s="233">
        <f t="shared" si="18"/>
        <v>99.980417656433232</v>
      </c>
      <c r="J488" s="112"/>
      <c r="K488" s="106" t="s">
        <v>0</v>
      </c>
    </row>
    <row r="489" spans="1:11">
      <c r="A489" s="147" t="s">
        <v>255</v>
      </c>
      <c r="B489" s="128">
        <v>231</v>
      </c>
      <c r="C489" s="129">
        <v>4</v>
      </c>
      <c r="D489" s="130">
        <v>1</v>
      </c>
      <c r="E489" s="131">
        <v>7952000</v>
      </c>
      <c r="F489" s="132" t="s">
        <v>256</v>
      </c>
      <c r="G489" s="166">
        <v>6651.4</v>
      </c>
      <c r="H489" s="167">
        <v>6650.0974999999999</v>
      </c>
      <c r="I489" s="238">
        <f t="shared" si="18"/>
        <v>99.980417656433232</v>
      </c>
      <c r="J489" s="112"/>
      <c r="K489" s="106" t="s">
        <v>0</v>
      </c>
    </row>
    <row r="490" spans="1:11">
      <c r="A490" s="143" t="s">
        <v>32</v>
      </c>
      <c r="B490" s="107">
        <v>231</v>
      </c>
      <c r="C490" s="108">
        <v>6</v>
      </c>
      <c r="D490" s="109">
        <v>0</v>
      </c>
      <c r="E490" s="110">
        <v>0</v>
      </c>
      <c r="F490" s="111">
        <v>0</v>
      </c>
      <c r="G490" s="158">
        <v>16</v>
      </c>
      <c r="H490" s="159">
        <v>16</v>
      </c>
      <c r="I490" s="238">
        <f t="shared" si="18"/>
        <v>100</v>
      </c>
      <c r="J490" s="112"/>
      <c r="K490" s="106" t="s">
        <v>0</v>
      </c>
    </row>
    <row r="491" spans="1:11" ht="24">
      <c r="A491" s="144" t="s">
        <v>31</v>
      </c>
      <c r="B491" s="113">
        <v>231</v>
      </c>
      <c r="C491" s="114">
        <v>6</v>
      </c>
      <c r="D491" s="115">
        <v>3</v>
      </c>
      <c r="E491" s="116">
        <v>0</v>
      </c>
      <c r="F491" s="117">
        <v>0</v>
      </c>
      <c r="G491" s="160">
        <v>16</v>
      </c>
      <c r="H491" s="161">
        <v>16</v>
      </c>
      <c r="I491" s="233">
        <f t="shared" si="18"/>
        <v>100</v>
      </c>
      <c r="J491" s="112"/>
      <c r="K491" s="106" t="s">
        <v>0</v>
      </c>
    </row>
    <row r="492" spans="1:11">
      <c r="A492" s="145" t="s">
        <v>147</v>
      </c>
      <c r="B492" s="118">
        <v>231</v>
      </c>
      <c r="C492" s="119">
        <v>6</v>
      </c>
      <c r="D492" s="120">
        <v>3</v>
      </c>
      <c r="E492" s="121">
        <v>5220000</v>
      </c>
      <c r="F492" s="122">
        <v>0</v>
      </c>
      <c r="G492" s="162">
        <v>16</v>
      </c>
      <c r="H492" s="163">
        <v>16</v>
      </c>
      <c r="I492" s="238">
        <f t="shared" si="18"/>
        <v>100</v>
      </c>
      <c r="J492" s="112"/>
      <c r="K492" s="106" t="s">
        <v>0</v>
      </c>
    </row>
    <row r="493" spans="1:11" ht="42.75">
      <c r="A493" s="146" t="s">
        <v>258</v>
      </c>
      <c r="B493" s="123">
        <v>231</v>
      </c>
      <c r="C493" s="124">
        <v>6</v>
      </c>
      <c r="D493" s="125">
        <v>3</v>
      </c>
      <c r="E493" s="126">
        <v>5226200</v>
      </c>
      <c r="F493" s="127">
        <v>0</v>
      </c>
      <c r="G493" s="164">
        <v>16</v>
      </c>
      <c r="H493" s="165">
        <v>16</v>
      </c>
      <c r="I493" s="233">
        <f t="shared" si="18"/>
        <v>100</v>
      </c>
      <c r="J493" s="112"/>
      <c r="K493" s="106" t="s">
        <v>0</v>
      </c>
    </row>
    <row r="494" spans="1:11">
      <c r="A494" s="147" t="s">
        <v>255</v>
      </c>
      <c r="B494" s="128">
        <v>231</v>
      </c>
      <c r="C494" s="129">
        <v>6</v>
      </c>
      <c r="D494" s="130">
        <v>3</v>
      </c>
      <c r="E494" s="131">
        <v>5226200</v>
      </c>
      <c r="F494" s="132" t="s">
        <v>256</v>
      </c>
      <c r="G494" s="166">
        <v>16</v>
      </c>
      <c r="H494" s="167">
        <v>16</v>
      </c>
      <c r="I494" s="238">
        <f t="shared" si="18"/>
        <v>100</v>
      </c>
      <c r="J494" s="112"/>
      <c r="K494" s="106" t="s">
        <v>0</v>
      </c>
    </row>
    <row r="495" spans="1:11">
      <c r="A495" s="143" t="s">
        <v>29</v>
      </c>
      <c r="B495" s="107">
        <v>231</v>
      </c>
      <c r="C495" s="108">
        <v>7</v>
      </c>
      <c r="D495" s="109">
        <v>0</v>
      </c>
      <c r="E495" s="110">
        <v>0</v>
      </c>
      <c r="F495" s="111">
        <v>0</v>
      </c>
      <c r="G495" s="158">
        <v>1281497.824</v>
      </c>
      <c r="H495" s="159">
        <v>1262380.35445</v>
      </c>
      <c r="I495" s="238">
        <f t="shared" ref="I495:I526" si="19">H495*100/G495</f>
        <v>98.508193366233911</v>
      </c>
      <c r="J495" s="112"/>
      <c r="K495" s="106" t="s">
        <v>0</v>
      </c>
    </row>
    <row r="496" spans="1:11">
      <c r="A496" s="144" t="s">
        <v>28</v>
      </c>
      <c r="B496" s="113">
        <v>231</v>
      </c>
      <c r="C496" s="114">
        <v>7</v>
      </c>
      <c r="D496" s="115">
        <v>1</v>
      </c>
      <c r="E496" s="116">
        <v>0</v>
      </c>
      <c r="F496" s="117">
        <v>0</v>
      </c>
      <c r="G496" s="160">
        <v>532819.68999999994</v>
      </c>
      <c r="H496" s="161">
        <v>521311.96087999997</v>
      </c>
      <c r="I496" s="233">
        <f t="shared" si="19"/>
        <v>97.840220747097405</v>
      </c>
      <c r="J496" s="112"/>
      <c r="K496" s="106" t="s">
        <v>0</v>
      </c>
    </row>
    <row r="497" spans="1:11">
      <c r="A497" s="145" t="s">
        <v>224</v>
      </c>
      <c r="B497" s="118">
        <v>231</v>
      </c>
      <c r="C497" s="119">
        <v>7</v>
      </c>
      <c r="D497" s="120">
        <v>1</v>
      </c>
      <c r="E497" s="121">
        <v>4200000</v>
      </c>
      <c r="F497" s="122">
        <v>0</v>
      </c>
      <c r="G497" s="162">
        <v>524819.68999999994</v>
      </c>
      <c r="H497" s="163">
        <v>513344.79992000002</v>
      </c>
      <c r="I497" s="238">
        <f t="shared" si="19"/>
        <v>97.813555722347246</v>
      </c>
      <c r="J497" s="112"/>
      <c r="K497" s="106" t="s">
        <v>0</v>
      </c>
    </row>
    <row r="498" spans="1:11" ht="21.75">
      <c r="A498" s="146" t="s">
        <v>136</v>
      </c>
      <c r="B498" s="123">
        <v>231</v>
      </c>
      <c r="C498" s="124">
        <v>7</v>
      </c>
      <c r="D498" s="125">
        <v>1</v>
      </c>
      <c r="E498" s="126">
        <v>4209900</v>
      </c>
      <c r="F498" s="127">
        <v>0</v>
      </c>
      <c r="G498" s="164">
        <v>524819.68999999994</v>
      </c>
      <c r="H498" s="165">
        <v>513344.79992000002</v>
      </c>
      <c r="I498" s="233">
        <f t="shared" si="19"/>
        <v>97.813555722347246</v>
      </c>
      <c r="J498" s="112"/>
      <c r="K498" s="106" t="s">
        <v>0</v>
      </c>
    </row>
    <row r="499" spans="1:11" ht="56.25">
      <c r="A499" s="147" t="s">
        <v>192</v>
      </c>
      <c r="B499" s="128">
        <v>231</v>
      </c>
      <c r="C499" s="129">
        <v>7</v>
      </c>
      <c r="D499" s="130">
        <v>1</v>
      </c>
      <c r="E499" s="131">
        <v>4209900</v>
      </c>
      <c r="F499" s="132" t="s">
        <v>193</v>
      </c>
      <c r="G499" s="166">
        <v>123561.60000000001</v>
      </c>
      <c r="H499" s="167">
        <v>120156.84995</v>
      </c>
      <c r="I499" s="238">
        <f t="shared" si="19"/>
        <v>97.244491775762057</v>
      </c>
      <c r="J499" s="112"/>
      <c r="K499" s="106" t="s">
        <v>0</v>
      </c>
    </row>
    <row r="500" spans="1:11">
      <c r="A500" s="147" t="s">
        <v>157</v>
      </c>
      <c r="B500" s="128">
        <v>231</v>
      </c>
      <c r="C500" s="129">
        <v>7</v>
      </c>
      <c r="D500" s="130">
        <v>1</v>
      </c>
      <c r="E500" s="131">
        <v>4209900</v>
      </c>
      <c r="F500" s="132" t="s">
        <v>158</v>
      </c>
      <c r="G500" s="166">
        <v>3528.9</v>
      </c>
      <c r="H500" s="167">
        <v>3485.8927899999999</v>
      </c>
      <c r="I500" s="238">
        <f t="shared" si="19"/>
        <v>98.781285669755434</v>
      </c>
      <c r="J500" s="112"/>
      <c r="K500" s="106" t="s">
        <v>0</v>
      </c>
    </row>
    <row r="501" spans="1:11" ht="56.25">
      <c r="A501" s="147" t="s">
        <v>225</v>
      </c>
      <c r="B501" s="128">
        <v>231</v>
      </c>
      <c r="C501" s="129">
        <v>7</v>
      </c>
      <c r="D501" s="130">
        <v>1</v>
      </c>
      <c r="E501" s="131">
        <v>4209900</v>
      </c>
      <c r="F501" s="132" t="s">
        <v>226</v>
      </c>
      <c r="G501" s="166">
        <v>383263.5</v>
      </c>
      <c r="H501" s="167">
        <v>375266.59188000002</v>
      </c>
      <c r="I501" s="238">
        <f t="shared" si="19"/>
        <v>97.913469944307252</v>
      </c>
      <c r="J501" s="112"/>
      <c r="K501" s="106" t="s">
        <v>0</v>
      </c>
    </row>
    <row r="502" spans="1:11">
      <c r="A502" s="147" t="s">
        <v>255</v>
      </c>
      <c r="B502" s="128">
        <v>231</v>
      </c>
      <c r="C502" s="129">
        <v>7</v>
      </c>
      <c r="D502" s="130">
        <v>1</v>
      </c>
      <c r="E502" s="131">
        <v>4209900</v>
      </c>
      <c r="F502" s="132" t="s">
        <v>256</v>
      </c>
      <c r="G502" s="166">
        <v>14465.69</v>
      </c>
      <c r="H502" s="167">
        <v>14435.465299999998</v>
      </c>
      <c r="I502" s="238">
        <f t="shared" si="19"/>
        <v>99.79105939640624</v>
      </c>
      <c r="J502" s="112"/>
      <c r="K502" s="106" t="s">
        <v>0</v>
      </c>
    </row>
    <row r="503" spans="1:11">
      <c r="A503" s="145" t="s">
        <v>147</v>
      </c>
      <c r="B503" s="118">
        <v>231</v>
      </c>
      <c r="C503" s="119">
        <v>7</v>
      </c>
      <c r="D503" s="120">
        <v>1</v>
      </c>
      <c r="E503" s="121">
        <v>5220000</v>
      </c>
      <c r="F503" s="122">
        <v>0</v>
      </c>
      <c r="G503" s="162">
        <v>3127.5</v>
      </c>
      <c r="H503" s="163">
        <v>3127.5</v>
      </c>
      <c r="I503" s="238">
        <f t="shared" si="19"/>
        <v>100</v>
      </c>
      <c r="J503" s="112"/>
      <c r="K503" s="106" t="s">
        <v>0</v>
      </c>
    </row>
    <row r="504" spans="1:11" ht="32.25">
      <c r="A504" s="146" t="s">
        <v>259</v>
      </c>
      <c r="B504" s="123">
        <v>231</v>
      </c>
      <c r="C504" s="124">
        <v>7</v>
      </c>
      <c r="D504" s="125">
        <v>1</v>
      </c>
      <c r="E504" s="126">
        <v>5225602</v>
      </c>
      <c r="F504" s="127">
        <v>0</v>
      </c>
      <c r="G504" s="164">
        <v>3127.5</v>
      </c>
      <c r="H504" s="165">
        <v>3127.5</v>
      </c>
      <c r="I504" s="233">
        <f t="shared" si="19"/>
        <v>100</v>
      </c>
      <c r="J504" s="112"/>
      <c r="K504" s="106" t="s">
        <v>0</v>
      </c>
    </row>
    <row r="505" spans="1:11">
      <c r="A505" s="147" t="s">
        <v>255</v>
      </c>
      <c r="B505" s="128">
        <v>231</v>
      </c>
      <c r="C505" s="129">
        <v>7</v>
      </c>
      <c r="D505" s="130">
        <v>1</v>
      </c>
      <c r="E505" s="131">
        <v>5225602</v>
      </c>
      <c r="F505" s="132" t="s">
        <v>256</v>
      </c>
      <c r="G505" s="166">
        <v>3127.5</v>
      </c>
      <c r="H505" s="167">
        <v>3127.5</v>
      </c>
      <c r="I505" s="238">
        <f t="shared" si="19"/>
        <v>100</v>
      </c>
      <c r="J505" s="112"/>
      <c r="K505" s="106" t="s">
        <v>0</v>
      </c>
    </row>
    <row r="506" spans="1:11">
      <c r="A506" s="145" t="s">
        <v>137</v>
      </c>
      <c r="B506" s="118">
        <v>231</v>
      </c>
      <c r="C506" s="119">
        <v>7</v>
      </c>
      <c r="D506" s="120">
        <v>1</v>
      </c>
      <c r="E506" s="121">
        <v>7950000</v>
      </c>
      <c r="F506" s="122">
        <v>0</v>
      </c>
      <c r="G506" s="162">
        <v>4872.5</v>
      </c>
      <c r="H506" s="163">
        <v>4839.6609600000002</v>
      </c>
      <c r="I506" s="238">
        <f t="shared" si="19"/>
        <v>99.326033042585948</v>
      </c>
      <c r="J506" s="112"/>
      <c r="K506" s="106" t="s">
        <v>0</v>
      </c>
    </row>
    <row r="507" spans="1:11" ht="53.25">
      <c r="A507" s="146" t="s">
        <v>260</v>
      </c>
      <c r="B507" s="123">
        <v>231</v>
      </c>
      <c r="C507" s="124">
        <v>7</v>
      </c>
      <c r="D507" s="125">
        <v>1</v>
      </c>
      <c r="E507" s="126">
        <v>7951102</v>
      </c>
      <c r="F507" s="127">
        <v>0</v>
      </c>
      <c r="G507" s="164">
        <v>4872.5</v>
      </c>
      <c r="H507" s="165">
        <v>4839.6609600000002</v>
      </c>
      <c r="I507" s="233">
        <f t="shared" si="19"/>
        <v>99.326033042585948</v>
      </c>
      <c r="J507" s="112"/>
      <c r="K507" s="106" t="s">
        <v>0</v>
      </c>
    </row>
    <row r="508" spans="1:11">
      <c r="A508" s="147" t="s">
        <v>255</v>
      </c>
      <c r="B508" s="128">
        <v>231</v>
      </c>
      <c r="C508" s="129">
        <v>7</v>
      </c>
      <c r="D508" s="130">
        <v>1</v>
      </c>
      <c r="E508" s="131">
        <v>7951102</v>
      </c>
      <c r="F508" s="132" t="s">
        <v>256</v>
      </c>
      <c r="G508" s="166">
        <v>4872.5</v>
      </c>
      <c r="H508" s="167">
        <v>4839.6609600000002</v>
      </c>
      <c r="I508" s="238">
        <f t="shared" si="19"/>
        <v>99.326033042585948</v>
      </c>
      <c r="J508" s="112"/>
      <c r="K508" s="106" t="s">
        <v>0</v>
      </c>
    </row>
    <row r="509" spans="1:11">
      <c r="A509" s="144" t="s">
        <v>27</v>
      </c>
      <c r="B509" s="113">
        <v>231</v>
      </c>
      <c r="C509" s="114">
        <v>7</v>
      </c>
      <c r="D509" s="115">
        <v>2</v>
      </c>
      <c r="E509" s="116">
        <v>0</v>
      </c>
      <c r="F509" s="117">
        <v>0</v>
      </c>
      <c r="G509" s="160">
        <v>634523.80000000005</v>
      </c>
      <c r="H509" s="161">
        <v>628868.44007000001</v>
      </c>
      <c r="I509" s="233">
        <f t="shared" si="19"/>
        <v>99.108723749999598</v>
      </c>
      <c r="J509" s="112"/>
      <c r="K509" s="106" t="s">
        <v>0</v>
      </c>
    </row>
    <row r="510" spans="1:11" ht="24">
      <c r="A510" s="145" t="s">
        <v>261</v>
      </c>
      <c r="B510" s="118">
        <v>231</v>
      </c>
      <c r="C510" s="119">
        <v>7</v>
      </c>
      <c r="D510" s="120">
        <v>2</v>
      </c>
      <c r="E510" s="121">
        <v>4210000</v>
      </c>
      <c r="F510" s="122">
        <v>0</v>
      </c>
      <c r="G510" s="162">
        <v>600468.80000000005</v>
      </c>
      <c r="H510" s="163">
        <v>595441.01164999988</v>
      </c>
      <c r="I510" s="238">
        <f t="shared" si="19"/>
        <v>99.162689493608966</v>
      </c>
      <c r="J510" s="112"/>
      <c r="K510" s="106" t="s">
        <v>0</v>
      </c>
    </row>
    <row r="511" spans="1:11" ht="21.75">
      <c r="A511" s="146" t="s">
        <v>136</v>
      </c>
      <c r="B511" s="123">
        <v>231</v>
      </c>
      <c r="C511" s="124">
        <v>7</v>
      </c>
      <c r="D511" s="125">
        <v>2</v>
      </c>
      <c r="E511" s="126">
        <v>4219900</v>
      </c>
      <c r="F511" s="127">
        <v>0</v>
      </c>
      <c r="G511" s="164">
        <v>600468.80000000005</v>
      </c>
      <c r="H511" s="165">
        <v>595441.01164999988</v>
      </c>
      <c r="I511" s="233">
        <f t="shared" si="19"/>
        <v>99.162689493608966</v>
      </c>
      <c r="J511" s="112"/>
      <c r="K511" s="106" t="s">
        <v>0</v>
      </c>
    </row>
    <row r="512" spans="1:11" ht="56.25">
      <c r="A512" s="147" t="s">
        <v>192</v>
      </c>
      <c r="B512" s="128">
        <v>231</v>
      </c>
      <c r="C512" s="129">
        <v>7</v>
      </c>
      <c r="D512" s="130">
        <v>2</v>
      </c>
      <c r="E512" s="131">
        <v>4219900</v>
      </c>
      <c r="F512" s="132" t="s">
        <v>193</v>
      </c>
      <c r="G512" s="166">
        <v>538663.5</v>
      </c>
      <c r="H512" s="167">
        <v>534189.77069000003</v>
      </c>
      <c r="I512" s="238">
        <f t="shared" si="19"/>
        <v>99.169476062513993</v>
      </c>
      <c r="J512" s="112"/>
      <c r="K512" s="106" t="s">
        <v>0</v>
      </c>
    </row>
    <row r="513" spans="1:11">
      <c r="A513" s="147" t="s">
        <v>157</v>
      </c>
      <c r="B513" s="128">
        <v>231</v>
      </c>
      <c r="C513" s="129">
        <v>7</v>
      </c>
      <c r="D513" s="130">
        <v>2</v>
      </c>
      <c r="E513" s="131">
        <v>4219900</v>
      </c>
      <c r="F513" s="132" t="s">
        <v>158</v>
      </c>
      <c r="G513" s="166">
        <v>61805.3</v>
      </c>
      <c r="H513" s="167">
        <v>61251.240959999996</v>
      </c>
      <c r="I513" s="238">
        <f t="shared" si="19"/>
        <v>99.103541217338957</v>
      </c>
      <c r="J513" s="112"/>
      <c r="K513" s="106" t="s">
        <v>0</v>
      </c>
    </row>
    <row r="514" spans="1:11">
      <c r="A514" s="145" t="s">
        <v>227</v>
      </c>
      <c r="B514" s="118">
        <v>231</v>
      </c>
      <c r="C514" s="119">
        <v>7</v>
      </c>
      <c r="D514" s="120">
        <v>2</v>
      </c>
      <c r="E514" s="121">
        <v>4230000</v>
      </c>
      <c r="F514" s="122">
        <v>0</v>
      </c>
      <c r="G514" s="162">
        <v>23437.3</v>
      </c>
      <c r="H514" s="163">
        <v>22827.661809999998</v>
      </c>
      <c r="I514" s="238">
        <f t="shared" si="19"/>
        <v>97.398854859561467</v>
      </c>
      <c r="J514" s="112"/>
      <c r="K514" s="106" t="s">
        <v>0</v>
      </c>
    </row>
    <row r="515" spans="1:11" ht="21.75">
      <c r="A515" s="146" t="s">
        <v>136</v>
      </c>
      <c r="B515" s="123">
        <v>231</v>
      </c>
      <c r="C515" s="124">
        <v>7</v>
      </c>
      <c r="D515" s="125">
        <v>2</v>
      </c>
      <c r="E515" s="126">
        <v>4239900</v>
      </c>
      <c r="F515" s="127">
        <v>0</v>
      </c>
      <c r="G515" s="164">
        <v>23437.3</v>
      </c>
      <c r="H515" s="165">
        <v>22827.661809999998</v>
      </c>
      <c r="I515" s="233">
        <f t="shared" si="19"/>
        <v>97.398854859561467</v>
      </c>
      <c r="J515" s="112"/>
      <c r="K515" s="106" t="s">
        <v>0</v>
      </c>
    </row>
    <row r="516" spans="1:11" ht="56.25">
      <c r="A516" s="147" t="s">
        <v>225</v>
      </c>
      <c r="B516" s="128">
        <v>231</v>
      </c>
      <c r="C516" s="129">
        <v>7</v>
      </c>
      <c r="D516" s="130">
        <v>2</v>
      </c>
      <c r="E516" s="131">
        <v>4239900</v>
      </c>
      <c r="F516" s="132" t="s">
        <v>226</v>
      </c>
      <c r="G516" s="166">
        <v>22318.5</v>
      </c>
      <c r="H516" s="167">
        <v>21708.945449999999</v>
      </c>
      <c r="I516" s="238">
        <f t="shared" si="19"/>
        <v>97.268837287452115</v>
      </c>
      <c r="J516" s="112"/>
      <c r="K516" s="106" t="s">
        <v>0</v>
      </c>
    </row>
    <row r="517" spans="1:11">
      <c r="A517" s="147" t="s">
        <v>255</v>
      </c>
      <c r="B517" s="128">
        <v>231</v>
      </c>
      <c r="C517" s="129">
        <v>7</v>
      </c>
      <c r="D517" s="130">
        <v>2</v>
      </c>
      <c r="E517" s="131">
        <v>4239900</v>
      </c>
      <c r="F517" s="132" t="s">
        <v>256</v>
      </c>
      <c r="G517" s="166">
        <v>1118.8</v>
      </c>
      <c r="H517" s="167">
        <v>1118.7163599999999</v>
      </c>
      <c r="I517" s="238">
        <f t="shared" si="19"/>
        <v>99.992524132999634</v>
      </c>
      <c r="J517" s="112"/>
      <c r="K517" s="106" t="s">
        <v>0</v>
      </c>
    </row>
    <row r="518" spans="1:11">
      <c r="A518" s="145" t="s">
        <v>213</v>
      </c>
      <c r="B518" s="118">
        <v>231</v>
      </c>
      <c r="C518" s="119">
        <v>7</v>
      </c>
      <c r="D518" s="120">
        <v>2</v>
      </c>
      <c r="E518" s="121">
        <v>5200000</v>
      </c>
      <c r="F518" s="122">
        <v>0</v>
      </c>
      <c r="G518" s="162">
        <v>7456.9</v>
      </c>
      <c r="H518" s="163">
        <v>7439.3895700000003</v>
      </c>
      <c r="I518" s="238">
        <f t="shared" si="19"/>
        <v>99.765178157143055</v>
      </c>
      <c r="J518" s="112"/>
      <c r="K518" s="106" t="s">
        <v>0</v>
      </c>
    </row>
    <row r="519" spans="1:11" ht="21.75">
      <c r="A519" s="146" t="s">
        <v>262</v>
      </c>
      <c r="B519" s="123">
        <v>231</v>
      </c>
      <c r="C519" s="124">
        <v>7</v>
      </c>
      <c r="D519" s="125">
        <v>2</v>
      </c>
      <c r="E519" s="126">
        <v>5200901</v>
      </c>
      <c r="F519" s="127">
        <v>0</v>
      </c>
      <c r="G519" s="164">
        <v>5722.3</v>
      </c>
      <c r="H519" s="165">
        <v>5721.9831199999999</v>
      </c>
      <c r="I519" s="233">
        <f t="shared" si="19"/>
        <v>99.994462366530939</v>
      </c>
      <c r="J519" s="112"/>
      <c r="K519" s="106" t="s">
        <v>0</v>
      </c>
    </row>
    <row r="520" spans="1:11">
      <c r="A520" s="147" t="s">
        <v>157</v>
      </c>
      <c r="B520" s="128">
        <v>231</v>
      </c>
      <c r="C520" s="129">
        <v>7</v>
      </c>
      <c r="D520" s="130">
        <v>2</v>
      </c>
      <c r="E520" s="131">
        <v>5200901</v>
      </c>
      <c r="F520" s="132" t="s">
        <v>158</v>
      </c>
      <c r="G520" s="166">
        <v>5722.3</v>
      </c>
      <c r="H520" s="167">
        <v>5721.9831199999999</v>
      </c>
      <c r="I520" s="238">
        <f t="shared" si="19"/>
        <v>99.994462366530939</v>
      </c>
      <c r="J520" s="112"/>
      <c r="K520" s="106" t="s">
        <v>0</v>
      </c>
    </row>
    <row r="521" spans="1:11" ht="21.75">
      <c r="A521" s="146" t="s">
        <v>263</v>
      </c>
      <c r="B521" s="123">
        <v>231</v>
      </c>
      <c r="C521" s="124">
        <v>7</v>
      </c>
      <c r="D521" s="125">
        <v>2</v>
      </c>
      <c r="E521" s="126">
        <v>5200902</v>
      </c>
      <c r="F521" s="127">
        <v>0</v>
      </c>
      <c r="G521" s="164">
        <v>1734.6</v>
      </c>
      <c r="H521" s="165">
        <v>1717.4064499999999</v>
      </c>
      <c r="I521" s="233">
        <f t="shared" si="19"/>
        <v>99.008788769745181</v>
      </c>
      <c r="J521" s="112"/>
      <c r="K521" s="106" t="s">
        <v>0</v>
      </c>
    </row>
    <row r="522" spans="1:11">
      <c r="A522" s="147" t="s">
        <v>157</v>
      </c>
      <c r="B522" s="128">
        <v>231</v>
      </c>
      <c r="C522" s="129">
        <v>7</v>
      </c>
      <c r="D522" s="130">
        <v>2</v>
      </c>
      <c r="E522" s="131">
        <v>5200902</v>
      </c>
      <c r="F522" s="132" t="s">
        <v>158</v>
      </c>
      <c r="G522" s="166">
        <v>1734.6</v>
      </c>
      <c r="H522" s="167">
        <v>1717.4064499999999</v>
      </c>
      <c r="I522" s="238">
        <f t="shared" si="19"/>
        <v>99.008788769745181</v>
      </c>
      <c r="J522" s="112"/>
      <c r="K522" s="106" t="s">
        <v>0</v>
      </c>
    </row>
    <row r="523" spans="1:11">
      <c r="A523" s="145" t="s">
        <v>137</v>
      </c>
      <c r="B523" s="118">
        <v>231</v>
      </c>
      <c r="C523" s="119">
        <v>7</v>
      </c>
      <c r="D523" s="120">
        <v>2</v>
      </c>
      <c r="E523" s="121">
        <v>7950000</v>
      </c>
      <c r="F523" s="122">
        <v>0</v>
      </c>
      <c r="G523" s="162">
        <v>3160.8</v>
      </c>
      <c r="H523" s="163">
        <v>3160.3770399999999</v>
      </c>
      <c r="I523" s="238">
        <f t="shared" si="19"/>
        <v>99.986618577575285</v>
      </c>
      <c r="J523" s="112"/>
      <c r="K523" s="106" t="s">
        <v>0</v>
      </c>
    </row>
    <row r="524" spans="1:11" ht="53.25">
      <c r="A524" s="146" t="s">
        <v>260</v>
      </c>
      <c r="B524" s="123">
        <v>231</v>
      </c>
      <c r="C524" s="124">
        <v>7</v>
      </c>
      <c r="D524" s="125">
        <v>2</v>
      </c>
      <c r="E524" s="126">
        <v>7951102</v>
      </c>
      <c r="F524" s="127">
        <v>0</v>
      </c>
      <c r="G524" s="164">
        <v>3160.8</v>
      </c>
      <c r="H524" s="165">
        <v>3160.3770399999999</v>
      </c>
      <c r="I524" s="233">
        <f t="shared" si="19"/>
        <v>99.986618577575285</v>
      </c>
      <c r="J524" s="112"/>
      <c r="K524" s="106" t="s">
        <v>0</v>
      </c>
    </row>
    <row r="525" spans="1:11">
      <c r="A525" s="147" t="s">
        <v>157</v>
      </c>
      <c r="B525" s="128">
        <v>231</v>
      </c>
      <c r="C525" s="129">
        <v>7</v>
      </c>
      <c r="D525" s="130">
        <v>2</v>
      </c>
      <c r="E525" s="131">
        <v>7951102</v>
      </c>
      <c r="F525" s="132" t="s">
        <v>158</v>
      </c>
      <c r="G525" s="166">
        <v>3160.8</v>
      </c>
      <c r="H525" s="167">
        <v>3160.3770399999999</v>
      </c>
      <c r="I525" s="238">
        <f t="shared" si="19"/>
        <v>99.986618577575285</v>
      </c>
      <c r="J525" s="112"/>
      <c r="K525" s="106" t="s">
        <v>0</v>
      </c>
    </row>
    <row r="526" spans="1:11">
      <c r="A526" s="144" t="s">
        <v>26</v>
      </c>
      <c r="B526" s="113">
        <v>231</v>
      </c>
      <c r="C526" s="114">
        <v>7</v>
      </c>
      <c r="D526" s="115">
        <v>7</v>
      </c>
      <c r="E526" s="116">
        <v>0</v>
      </c>
      <c r="F526" s="117">
        <v>0</v>
      </c>
      <c r="G526" s="160">
        <v>62489.824999999997</v>
      </c>
      <c r="H526" s="161">
        <v>61492.176260000015</v>
      </c>
      <c r="I526" s="233">
        <f t="shared" si="19"/>
        <v>98.403502106142909</v>
      </c>
      <c r="J526" s="112"/>
      <c r="K526" s="106" t="s">
        <v>0</v>
      </c>
    </row>
    <row r="527" spans="1:11" ht="24">
      <c r="A527" s="145" t="s">
        <v>228</v>
      </c>
      <c r="B527" s="118">
        <v>231</v>
      </c>
      <c r="C527" s="119">
        <v>7</v>
      </c>
      <c r="D527" s="120">
        <v>7</v>
      </c>
      <c r="E527" s="121">
        <v>4310000</v>
      </c>
      <c r="F527" s="122">
        <v>0</v>
      </c>
      <c r="G527" s="162">
        <v>39550.6</v>
      </c>
      <c r="H527" s="163">
        <v>39068.539119999994</v>
      </c>
      <c r="I527" s="238">
        <f t="shared" ref="I527:I558" si="20">H527*100/G527</f>
        <v>98.781154065930721</v>
      </c>
      <c r="J527" s="112"/>
      <c r="K527" s="106" t="s">
        <v>0</v>
      </c>
    </row>
    <row r="528" spans="1:11" ht="21.75">
      <c r="A528" s="146" t="s">
        <v>136</v>
      </c>
      <c r="B528" s="123">
        <v>231</v>
      </c>
      <c r="C528" s="124">
        <v>7</v>
      </c>
      <c r="D528" s="125">
        <v>7</v>
      </c>
      <c r="E528" s="126">
        <v>4319900</v>
      </c>
      <c r="F528" s="127">
        <v>0</v>
      </c>
      <c r="G528" s="164">
        <v>39550.6</v>
      </c>
      <c r="H528" s="165">
        <v>39068.539119999994</v>
      </c>
      <c r="I528" s="233">
        <f t="shared" si="20"/>
        <v>98.781154065930721</v>
      </c>
      <c r="J528" s="112"/>
      <c r="K528" s="106" t="s">
        <v>0</v>
      </c>
    </row>
    <row r="529" spans="1:11" ht="22.5">
      <c r="A529" s="147" t="s">
        <v>116</v>
      </c>
      <c r="B529" s="128">
        <v>231</v>
      </c>
      <c r="C529" s="129">
        <v>7</v>
      </c>
      <c r="D529" s="130">
        <v>7</v>
      </c>
      <c r="E529" s="131">
        <v>4319900</v>
      </c>
      <c r="F529" s="132" t="s">
        <v>117</v>
      </c>
      <c r="G529" s="166">
        <v>4.5</v>
      </c>
      <c r="H529" s="167">
        <v>4.5</v>
      </c>
      <c r="I529" s="238">
        <f t="shared" si="20"/>
        <v>100</v>
      </c>
      <c r="J529" s="112"/>
      <c r="K529" s="106" t="s">
        <v>0</v>
      </c>
    </row>
    <row r="530" spans="1:11" ht="22.5">
      <c r="A530" s="147" t="s">
        <v>120</v>
      </c>
      <c r="B530" s="128">
        <v>231</v>
      </c>
      <c r="C530" s="129">
        <v>7</v>
      </c>
      <c r="D530" s="130">
        <v>7</v>
      </c>
      <c r="E530" s="131">
        <v>4319900</v>
      </c>
      <c r="F530" s="132" t="s">
        <v>121</v>
      </c>
      <c r="G530" s="166">
        <v>34.6</v>
      </c>
      <c r="H530" s="167">
        <v>34.506369999999997</v>
      </c>
      <c r="I530" s="238">
        <f t="shared" si="20"/>
        <v>99.7293930635838</v>
      </c>
      <c r="J530" s="112"/>
      <c r="K530" s="106" t="s">
        <v>0</v>
      </c>
    </row>
    <row r="531" spans="1:11" ht="56.25">
      <c r="A531" s="147" t="s">
        <v>225</v>
      </c>
      <c r="B531" s="128">
        <v>231</v>
      </c>
      <c r="C531" s="129">
        <v>7</v>
      </c>
      <c r="D531" s="130">
        <v>7</v>
      </c>
      <c r="E531" s="131">
        <v>4319900</v>
      </c>
      <c r="F531" s="132" t="s">
        <v>226</v>
      </c>
      <c r="G531" s="166">
        <v>37017.1</v>
      </c>
      <c r="H531" s="167">
        <v>36568.63867</v>
      </c>
      <c r="I531" s="238">
        <f t="shared" si="20"/>
        <v>98.788502259766432</v>
      </c>
      <c r="J531" s="112"/>
      <c r="K531" s="106" t="s">
        <v>0</v>
      </c>
    </row>
    <row r="532" spans="1:11">
      <c r="A532" s="147" t="s">
        <v>255</v>
      </c>
      <c r="B532" s="128">
        <v>231</v>
      </c>
      <c r="C532" s="129">
        <v>7</v>
      </c>
      <c r="D532" s="130">
        <v>7</v>
      </c>
      <c r="E532" s="131">
        <v>4319900</v>
      </c>
      <c r="F532" s="132" t="s">
        <v>256</v>
      </c>
      <c r="G532" s="166">
        <v>2494.4</v>
      </c>
      <c r="H532" s="167">
        <v>2460.89408</v>
      </c>
      <c r="I532" s="238">
        <f t="shared" si="20"/>
        <v>98.656754329698515</v>
      </c>
      <c r="J532" s="112"/>
      <c r="K532" s="106" t="s">
        <v>0</v>
      </c>
    </row>
    <row r="533" spans="1:11" ht="24">
      <c r="A533" s="145" t="s">
        <v>264</v>
      </c>
      <c r="B533" s="118">
        <v>231</v>
      </c>
      <c r="C533" s="119">
        <v>7</v>
      </c>
      <c r="D533" s="120">
        <v>7</v>
      </c>
      <c r="E533" s="121">
        <v>4320000</v>
      </c>
      <c r="F533" s="122">
        <v>0</v>
      </c>
      <c r="G533" s="162">
        <v>12498.9</v>
      </c>
      <c r="H533" s="163">
        <v>12166.49136</v>
      </c>
      <c r="I533" s="238">
        <f t="shared" si="20"/>
        <v>97.340496843722249</v>
      </c>
      <c r="J533" s="112"/>
      <c r="K533" s="106" t="s">
        <v>0</v>
      </c>
    </row>
    <row r="534" spans="1:11">
      <c r="A534" s="146" t="s">
        <v>265</v>
      </c>
      <c r="B534" s="123">
        <v>231</v>
      </c>
      <c r="C534" s="124">
        <v>7</v>
      </c>
      <c r="D534" s="125">
        <v>7</v>
      </c>
      <c r="E534" s="126">
        <v>4320200</v>
      </c>
      <c r="F534" s="127">
        <v>0</v>
      </c>
      <c r="G534" s="164">
        <v>12498.9</v>
      </c>
      <c r="H534" s="165">
        <v>12166.49136</v>
      </c>
      <c r="I534" s="233">
        <f t="shared" si="20"/>
        <v>97.340496843722249</v>
      </c>
      <c r="J534" s="112"/>
      <c r="K534" s="106" t="s">
        <v>0</v>
      </c>
    </row>
    <row r="535" spans="1:11" ht="22.5">
      <c r="A535" s="147" t="s">
        <v>120</v>
      </c>
      <c r="B535" s="128">
        <v>231</v>
      </c>
      <c r="C535" s="129">
        <v>7</v>
      </c>
      <c r="D535" s="130">
        <v>7</v>
      </c>
      <c r="E535" s="131">
        <v>4320200</v>
      </c>
      <c r="F535" s="132" t="s">
        <v>121</v>
      </c>
      <c r="G535" s="166">
        <v>7561.8</v>
      </c>
      <c r="H535" s="167">
        <v>7265.99899</v>
      </c>
      <c r="I535" s="238">
        <f t="shared" si="20"/>
        <v>96.088219603798038</v>
      </c>
      <c r="J535" s="112"/>
      <c r="K535" s="106" t="s">
        <v>0</v>
      </c>
    </row>
    <row r="536" spans="1:11">
      <c r="A536" s="147" t="s">
        <v>157</v>
      </c>
      <c r="B536" s="128">
        <v>231</v>
      </c>
      <c r="C536" s="129">
        <v>7</v>
      </c>
      <c r="D536" s="130">
        <v>7</v>
      </c>
      <c r="E536" s="131">
        <v>4320200</v>
      </c>
      <c r="F536" s="132" t="s">
        <v>158</v>
      </c>
      <c r="G536" s="166">
        <v>4342.3</v>
      </c>
      <c r="H536" s="167">
        <v>4324.0073700000003</v>
      </c>
      <c r="I536" s="238">
        <f t="shared" si="20"/>
        <v>99.578734081016975</v>
      </c>
      <c r="J536" s="112"/>
      <c r="K536" s="106" t="s">
        <v>0</v>
      </c>
    </row>
    <row r="537" spans="1:11">
      <c r="A537" s="147" t="s">
        <v>255</v>
      </c>
      <c r="B537" s="128">
        <v>231</v>
      </c>
      <c r="C537" s="129">
        <v>7</v>
      </c>
      <c r="D537" s="130">
        <v>7</v>
      </c>
      <c r="E537" s="131">
        <v>4320200</v>
      </c>
      <c r="F537" s="132" t="s">
        <v>256</v>
      </c>
      <c r="G537" s="166">
        <v>594.79999999999995</v>
      </c>
      <c r="H537" s="167">
        <v>576.48500000000001</v>
      </c>
      <c r="I537" s="238">
        <f t="shared" si="20"/>
        <v>96.920813718897122</v>
      </c>
      <c r="J537" s="112"/>
      <c r="K537" s="106" t="s">
        <v>0</v>
      </c>
    </row>
    <row r="538" spans="1:11">
      <c r="A538" s="145" t="s">
        <v>147</v>
      </c>
      <c r="B538" s="118">
        <v>231</v>
      </c>
      <c r="C538" s="119">
        <v>7</v>
      </c>
      <c r="D538" s="120">
        <v>7</v>
      </c>
      <c r="E538" s="121">
        <v>5220000</v>
      </c>
      <c r="F538" s="122">
        <v>0</v>
      </c>
      <c r="G538" s="162">
        <v>4259.125</v>
      </c>
      <c r="H538" s="163">
        <v>4256.5995499999999</v>
      </c>
      <c r="I538" s="238">
        <f t="shared" si="20"/>
        <v>99.940704957004087</v>
      </c>
      <c r="J538" s="112"/>
      <c r="K538" s="106" t="s">
        <v>0</v>
      </c>
    </row>
    <row r="539" spans="1:11" ht="21.75">
      <c r="A539" s="146" t="s">
        <v>266</v>
      </c>
      <c r="B539" s="123">
        <v>231</v>
      </c>
      <c r="C539" s="124">
        <v>7</v>
      </c>
      <c r="D539" s="125">
        <v>7</v>
      </c>
      <c r="E539" s="126">
        <v>5220101</v>
      </c>
      <c r="F539" s="127">
        <v>0</v>
      </c>
      <c r="G539" s="164">
        <v>169.125</v>
      </c>
      <c r="H539" s="165">
        <v>167.64395000000002</v>
      </c>
      <c r="I539" s="233">
        <f t="shared" si="20"/>
        <v>99.124286770140429</v>
      </c>
      <c r="J539" s="112"/>
      <c r="K539" s="106" t="s">
        <v>0</v>
      </c>
    </row>
    <row r="540" spans="1:11">
      <c r="A540" s="147" t="s">
        <v>255</v>
      </c>
      <c r="B540" s="128">
        <v>231</v>
      </c>
      <c r="C540" s="129">
        <v>7</v>
      </c>
      <c r="D540" s="130">
        <v>7</v>
      </c>
      <c r="E540" s="131">
        <v>5220101</v>
      </c>
      <c r="F540" s="132" t="s">
        <v>256</v>
      </c>
      <c r="G540" s="166">
        <v>169.125</v>
      </c>
      <c r="H540" s="167">
        <v>167.64395000000002</v>
      </c>
      <c r="I540" s="238">
        <f t="shared" si="20"/>
        <v>99.124286770140429</v>
      </c>
      <c r="J540" s="112"/>
      <c r="K540" s="106" t="s">
        <v>0</v>
      </c>
    </row>
    <row r="541" spans="1:11" ht="32.25">
      <c r="A541" s="146" t="s">
        <v>267</v>
      </c>
      <c r="B541" s="123">
        <v>231</v>
      </c>
      <c r="C541" s="124">
        <v>7</v>
      </c>
      <c r="D541" s="125">
        <v>7</v>
      </c>
      <c r="E541" s="126">
        <v>5221310</v>
      </c>
      <c r="F541" s="127">
        <v>0</v>
      </c>
      <c r="G541" s="164">
        <v>90</v>
      </c>
      <c r="H541" s="165">
        <v>90</v>
      </c>
      <c r="I541" s="233">
        <f t="shared" si="20"/>
        <v>100</v>
      </c>
      <c r="J541" s="112"/>
      <c r="K541" s="106" t="s">
        <v>0</v>
      </c>
    </row>
    <row r="542" spans="1:11">
      <c r="A542" s="147" t="s">
        <v>255</v>
      </c>
      <c r="B542" s="128">
        <v>231</v>
      </c>
      <c r="C542" s="129">
        <v>7</v>
      </c>
      <c r="D542" s="130">
        <v>7</v>
      </c>
      <c r="E542" s="131">
        <v>5221310</v>
      </c>
      <c r="F542" s="132" t="s">
        <v>256</v>
      </c>
      <c r="G542" s="166">
        <v>90</v>
      </c>
      <c r="H542" s="167">
        <v>90</v>
      </c>
      <c r="I542" s="238">
        <f t="shared" si="20"/>
        <v>100</v>
      </c>
      <c r="J542" s="112"/>
      <c r="K542" s="106" t="s">
        <v>0</v>
      </c>
    </row>
    <row r="543" spans="1:11" ht="32.25">
      <c r="A543" s="146" t="s">
        <v>268</v>
      </c>
      <c r="B543" s="123">
        <v>231</v>
      </c>
      <c r="C543" s="124">
        <v>7</v>
      </c>
      <c r="D543" s="125">
        <v>7</v>
      </c>
      <c r="E543" s="126">
        <v>5229301</v>
      </c>
      <c r="F543" s="127">
        <v>0</v>
      </c>
      <c r="G543" s="164">
        <v>1000</v>
      </c>
      <c r="H543" s="165">
        <v>998.9556</v>
      </c>
      <c r="I543" s="233">
        <f t="shared" si="20"/>
        <v>99.895560000000003</v>
      </c>
      <c r="J543" s="112"/>
      <c r="K543" s="106" t="s">
        <v>0</v>
      </c>
    </row>
    <row r="544" spans="1:11">
      <c r="A544" s="147" t="s">
        <v>255</v>
      </c>
      <c r="B544" s="128">
        <v>231</v>
      </c>
      <c r="C544" s="129">
        <v>7</v>
      </c>
      <c r="D544" s="130">
        <v>7</v>
      </c>
      <c r="E544" s="131">
        <v>5229301</v>
      </c>
      <c r="F544" s="132" t="s">
        <v>256</v>
      </c>
      <c r="G544" s="166">
        <v>1000</v>
      </c>
      <c r="H544" s="167">
        <v>998.9556</v>
      </c>
      <c r="I544" s="238">
        <f t="shared" si="20"/>
        <v>99.895560000000003</v>
      </c>
      <c r="J544" s="112"/>
      <c r="K544" s="106" t="s">
        <v>0</v>
      </c>
    </row>
    <row r="545" spans="1:11" ht="53.25">
      <c r="A545" s="146" t="s">
        <v>269</v>
      </c>
      <c r="B545" s="123">
        <v>231</v>
      </c>
      <c r="C545" s="124">
        <v>7</v>
      </c>
      <c r="D545" s="125">
        <v>7</v>
      </c>
      <c r="E545" s="126">
        <v>5229302</v>
      </c>
      <c r="F545" s="127">
        <v>0</v>
      </c>
      <c r="G545" s="164">
        <v>3000</v>
      </c>
      <c r="H545" s="165">
        <v>3000</v>
      </c>
      <c r="I545" s="233">
        <f t="shared" si="20"/>
        <v>100</v>
      </c>
      <c r="J545" s="112"/>
      <c r="K545" s="106" t="s">
        <v>0</v>
      </c>
    </row>
    <row r="546" spans="1:11">
      <c r="A546" s="147" t="s">
        <v>255</v>
      </c>
      <c r="B546" s="128">
        <v>231</v>
      </c>
      <c r="C546" s="129">
        <v>7</v>
      </c>
      <c r="D546" s="130">
        <v>7</v>
      </c>
      <c r="E546" s="131">
        <v>5229302</v>
      </c>
      <c r="F546" s="132" t="s">
        <v>256</v>
      </c>
      <c r="G546" s="166">
        <v>3000</v>
      </c>
      <c r="H546" s="167">
        <v>3000</v>
      </c>
      <c r="I546" s="238">
        <f t="shared" si="20"/>
        <v>100</v>
      </c>
      <c r="J546" s="112"/>
      <c r="K546" s="106" t="s">
        <v>0</v>
      </c>
    </row>
    <row r="547" spans="1:11">
      <c r="A547" s="145" t="s">
        <v>137</v>
      </c>
      <c r="B547" s="118">
        <v>231</v>
      </c>
      <c r="C547" s="119">
        <v>7</v>
      </c>
      <c r="D547" s="120">
        <v>7</v>
      </c>
      <c r="E547" s="121">
        <v>7950000</v>
      </c>
      <c r="F547" s="122">
        <v>0</v>
      </c>
      <c r="G547" s="162">
        <v>6181.2</v>
      </c>
      <c r="H547" s="163">
        <v>6000.5462299999999</v>
      </c>
      <c r="I547" s="238">
        <f t="shared" si="20"/>
        <v>97.077367339675149</v>
      </c>
      <c r="J547" s="112"/>
      <c r="K547" s="106" t="s">
        <v>0</v>
      </c>
    </row>
    <row r="548" spans="1:11" ht="53.25">
      <c r="A548" s="146" t="s">
        <v>138</v>
      </c>
      <c r="B548" s="123">
        <v>231</v>
      </c>
      <c r="C548" s="124">
        <v>7</v>
      </c>
      <c r="D548" s="125">
        <v>7</v>
      </c>
      <c r="E548" s="126">
        <v>7950400</v>
      </c>
      <c r="F548" s="127">
        <v>0</v>
      </c>
      <c r="G548" s="164">
        <v>130</v>
      </c>
      <c r="H548" s="165">
        <v>130</v>
      </c>
      <c r="I548" s="233">
        <f t="shared" si="20"/>
        <v>100</v>
      </c>
      <c r="J548" s="112"/>
      <c r="K548" s="106" t="s">
        <v>0</v>
      </c>
    </row>
    <row r="549" spans="1:11">
      <c r="A549" s="147" t="s">
        <v>255</v>
      </c>
      <c r="B549" s="128">
        <v>231</v>
      </c>
      <c r="C549" s="129">
        <v>7</v>
      </c>
      <c r="D549" s="130">
        <v>7</v>
      </c>
      <c r="E549" s="131">
        <v>7950400</v>
      </c>
      <c r="F549" s="132" t="s">
        <v>256</v>
      </c>
      <c r="G549" s="166">
        <v>130</v>
      </c>
      <c r="H549" s="167">
        <v>130</v>
      </c>
      <c r="I549" s="238">
        <f t="shared" si="20"/>
        <v>100</v>
      </c>
      <c r="J549" s="112"/>
      <c r="K549" s="106" t="s">
        <v>0</v>
      </c>
    </row>
    <row r="550" spans="1:11" ht="32.25">
      <c r="A550" s="146" t="s">
        <v>270</v>
      </c>
      <c r="B550" s="123">
        <v>231</v>
      </c>
      <c r="C550" s="124">
        <v>7</v>
      </c>
      <c r="D550" s="125">
        <v>7</v>
      </c>
      <c r="E550" s="126">
        <v>7952100</v>
      </c>
      <c r="F550" s="127">
        <v>0</v>
      </c>
      <c r="G550" s="164">
        <v>6051.2</v>
      </c>
      <c r="H550" s="165">
        <v>5870.5462299999999</v>
      </c>
      <c r="I550" s="233">
        <f t="shared" si="20"/>
        <v>97.014579422263353</v>
      </c>
      <c r="J550" s="112"/>
      <c r="K550" s="106" t="s">
        <v>0</v>
      </c>
    </row>
    <row r="551" spans="1:11" ht="22.5">
      <c r="A551" s="147" t="s">
        <v>116</v>
      </c>
      <c r="B551" s="128">
        <v>231</v>
      </c>
      <c r="C551" s="129">
        <v>7</v>
      </c>
      <c r="D551" s="130">
        <v>7</v>
      </c>
      <c r="E551" s="131">
        <v>7952100</v>
      </c>
      <c r="F551" s="132" t="s">
        <v>117</v>
      </c>
      <c r="G551" s="166">
        <v>9.5</v>
      </c>
      <c r="H551" s="167">
        <v>9</v>
      </c>
      <c r="I551" s="238">
        <f t="shared" si="20"/>
        <v>94.736842105263165</v>
      </c>
      <c r="J551" s="112"/>
      <c r="K551" s="106" t="s">
        <v>0</v>
      </c>
    </row>
    <row r="552" spans="1:11" ht="22.5">
      <c r="A552" s="147" t="s">
        <v>118</v>
      </c>
      <c r="B552" s="128">
        <v>231</v>
      </c>
      <c r="C552" s="129">
        <v>7</v>
      </c>
      <c r="D552" s="130">
        <v>7</v>
      </c>
      <c r="E552" s="131">
        <v>7952100</v>
      </c>
      <c r="F552" s="132" t="s">
        <v>119</v>
      </c>
      <c r="G552" s="166">
        <v>27</v>
      </c>
      <c r="H552" s="167">
        <v>27</v>
      </c>
      <c r="I552" s="238">
        <f t="shared" si="20"/>
        <v>100</v>
      </c>
      <c r="J552" s="112"/>
      <c r="K552" s="106" t="s">
        <v>0</v>
      </c>
    </row>
    <row r="553" spans="1:11" ht="22.5">
      <c r="A553" s="147" t="s">
        <v>120</v>
      </c>
      <c r="B553" s="128">
        <v>231</v>
      </c>
      <c r="C553" s="129">
        <v>7</v>
      </c>
      <c r="D553" s="130">
        <v>7</v>
      </c>
      <c r="E553" s="131">
        <v>7952100</v>
      </c>
      <c r="F553" s="132" t="s">
        <v>121</v>
      </c>
      <c r="G553" s="166">
        <v>2448</v>
      </c>
      <c r="H553" s="167">
        <v>2273.9306499999998</v>
      </c>
      <c r="I553" s="238">
        <f t="shared" si="20"/>
        <v>92.889323937908486</v>
      </c>
      <c r="J553" s="112"/>
      <c r="K553" s="106" t="s">
        <v>0</v>
      </c>
    </row>
    <row r="554" spans="1:11">
      <c r="A554" s="147" t="s">
        <v>157</v>
      </c>
      <c r="B554" s="128">
        <v>231</v>
      </c>
      <c r="C554" s="129">
        <v>7</v>
      </c>
      <c r="D554" s="130">
        <v>7</v>
      </c>
      <c r="E554" s="131">
        <v>7952100</v>
      </c>
      <c r="F554" s="132" t="s">
        <v>158</v>
      </c>
      <c r="G554" s="166">
        <v>2915.2</v>
      </c>
      <c r="H554" s="167">
        <v>2910.34393</v>
      </c>
      <c r="I554" s="238">
        <f t="shared" si="20"/>
        <v>99.833422406695945</v>
      </c>
      <c r="J554" s="112"/>
      <c r="K554" s="106" t="s">
        <v>0</v>
      </c>
    </row>
    <row r="555" spans="1:11">
      <c r="A555" s="147" t="s">
        <v>255</v>
      </c>
      <c r="B555" s="128">
        <v>231</v>
      </c>
      <c r="C555" s="129">
        <v>7</v>
      </c>
      <c r="D555" s="130">
        <v>7</v>
      </c>
      <c r="E555" s="131">
        <v>7952100</v>
      </c>
      <c r="F555" s="132" t="s">
        <v>256</v>
      </c>
      <c r="G555" s="166">
        <v>651.5</v>
      </c>
      <c r="H555" s="167">
        <v>650.27165000000002</v>
      </c>
      <c r="I555" s="238">
        <f t="shared" si="20"/>
        <v>99.811458173445899</v>
      </c>
      <c r="J555" s="112"/>
      <c r="K555" s="106" t="s">
        <v>0</v>
      </c>
    </row>
    <row r="556" spans="1:11">
      <c r="A556" s="144" t="s">
        <v>25</v>
      </c>
      <c r="B556" s="113">
        <v>231</v>
      </c>
      <c r="C556" s="114">
        <v>7</v>
      </c>
      <c r="D556" s="115">
        <v>9</v>
      </c>
      <c r="E556" s="116">
        <v>0</v>
      </c>
      <c r="F556" s="117">
        <v>0</v>
      </c>
      <c r="G556" s="160">
        <v>51664.508999999998</v>
      </c>
      <c r="H556" s="161">
        <v>50707.777240000003</v>
      </c>
      <c r="I556" s="233">
        <f t="shared" si="20"/>
        <v>98.148183775442448</v>
      </c>
      <c r="J556" s="112"/>
      <c r="K556" s="106" t="s">
        <v>0</v>
      </c>
    </row>
    <row r="557" spans="1:11" ht="48">
      <c r="A557" s="145" t="s">
        <v>111</v>
      </c>
      <c r="B557" s="118">
        <v>231</v>
      </c>
      <c r="C557" s="119">
        <v>7</v>
      </c>
      <c r="D557" s="120">
        <v>9</v>
      </c>
      <c r="E557" s="121">
        <v>20000</v>
      </c>
      <c r="F557" s="122">
        <v>0</v>
      </c>
      <c r="G557" s="162">
        <v>35073</v>
      </c>
      <c r="H557" s="163">
        <v>34466.179549999993</v>
      </c>
      <c r="I557" s="238">
        <f t="shared" si="20"/>
        <v>98.269835913665759</v>
      </c>
      <c r="J557" s="112"/>
      <c r="K557" s="106" t="s">
        <v>0</v>
      </c>
    </row>
    <row r="558" spans="1:11">
      <c r="A558" s="146" t="s">
        <v>115</v>
      </c>
      <c r="B558" s="123">
        <v>231</v>
      </c>
      <c r="C558" s="124">
        <v>7</v>
      </c>
      <c r="D558" s="125">
        <v>9</v>
      </c>
      <c r="E558" s="126">
        <v>20400</v>
      </c>
      <c r="F558" s="127">
        <v>0</v>
      </c>
      <c r="G558" s="164">
        <v>35073</v>
      </c>
      <c r="H558" s="165">
        <v>34466.179549999993</v>
      </c>
      <c r="I558" s="233">
        <f t="shared" si="20"/>
        <v>98.269835913665759</v>
      </c>
      <c r="J558" s="112"/>
      <c r="K558" s="106" t="s">
        <v>0</v>
      </c>
    </row>
    <row r="559" spans="1:11">
      <c r="A559" s="147" t="s">
        <v>113</v>
      </c>
      <c r="B559" s="128">
        <v>231</v>
      </c>
      <c r="C559" s="129">
        <v>7</v>
      </c>
      <c r="D559" s="130">
        <v>9</v>
      </c>
      <c r="E559" s="131">
        <v>20400</v>
      </c>
      <c r="F559" s="132" t="s">
        <v>114</v>
      </c>
      <c r="G559" s="166">
        <v>32334</v>
      </c>
      <c r="H559" s="167">
        <v>31803.15568</v>
      </c>
      <c r="I559" s="238">
        <f t="shared" ref="I559:I619" si="21">H559*100/G559</f>
        <v>98.358247293870235</v>
      </c>
      <c r="J559" s="112"/>
      <c r="K559" s="106" t="s">
        <v>0</v>
      </c>
    </row>
    <row r="560" spans="1:11" ht="22.5">
      <c r="A560" s="147" t="s">
        <v>116</v>
      </c>
      <c r="B560" s="128">
        <v>231</v>
      </c>
      <c r="C560" s="129">
        <v>7</v>
      </c>
      <c r="D560" s="130">
        <v>9</v>
      </c>
      <c r="E560" s="131">
        <v>20400</v>
      </c>
      <c r="F560" s="132" t="s">
        <v>117</v>
      </c>
      <c r="G560" s="166">
        <v>706.3</v>
      </c>
      <c r="H560" s="167">
        <v>706.07222000000002</v>
      </c>
      <c r="I560" s="238">
        <f t="shared" si="21"/>
        <v>99.967750247770084</v>
      </c>
      <c r="J560" s="112"/>
      <c r="K560" s="106" t="s">
        <v>0</v>
      </c>
    </row>
    <row r="561" spans="1:11" ht="22.5">
      <c r="A561" s="147" t="s">
        <v>118</v>
      </c>
      <c r="B561" s="128">
        <v>231</v>
      </c>
      <c r="C561" s="129">
        <v>7</v>
      </c>
      <c r="D561" s="130">
        <v>9</v>
      </c>
      <c r="E561" s="131">
        <v>20400</v>
      </c>
      <c r="F561" s="132" t="s">
        <v>119</v>
      </c>
      <c r="G561" s="166">
        <v>1042.7</v>
      </c>
      <c r="H561" s="167">
        <v>986.14904000000001</v>
      </c>
      <c r="I561" s="238">
        <f t="shared" si="21"/>
        <v>94.576487963939769</v>
      </c>
      <c r="J561" s="112"/>
      <c r="K561" s="106" t="s">
        <v>0</v>
      </c>
    </row>
    <row r="562" spans="1:11" ht="22.5">
      <c r="A562" s="147" t="s">
        <v>120</v>
      </c>
      <c r="B562" s="128">
        <v>231</v>
      </c>
      <c r="C562" s="129">
        <v>7</v>
      </c>
      <c r="D562" s="130">
        <v>9</v>
      </c>
      <c r="E562" s="131">
        <v>20400</v>
      </c>
      <c r="F562" s="132" t="s">
        <v>121</v>
      </c>
      <c r="G562" s="166">
        <v>982.8</v>
      </c>
      <c r="H562" s="167">
        <v>963.60739999999987</v>
      </c>
      <c r="I562" s="238">
        <f t="shared" si="21"/>
        <v>98.047150997150993</v>
      </c>
      <c r="J562" s="112"/>
      <c r="K562" s="106" t="s">
        <v>0</v>
      </c>
    </row>
    <row r="563" spans="1:11">
      <c r="A563" s="147" t="s">
        <v>122</v>
      </c>
      <c r="B563" s="128">
        <v>231</v>
      </c>
      <c r="C563" s="129">
        <v>7</v>
      </c>
      <c r="D563" s="130">
        <v>9</v>
      </c>
      <c r="E563" s="131">
        <v>20400</v>
      </c>
      <c r="F563" s="132" t="s">
        <v>123</v>
      </c>
      <c r="G563" s="166">
        <v>7.2</v>
      </c>
      <c r="H563" s="167">
        <v>7.1952100000000003</v>
      </c>
      <c r="I563" s="238">
        <f t="shared" si="21"/>
        <v>99.933472222222235</v>
      </c>
      <c r="J563" s="112"/>
      <c r="K563" s="106" t="s">
        <v>0</v>
      </c>
    </row>
    <row r="564" spans="1:11" ht="60">
      <c r="A564" s="145" t="s">
        <v>271</v>
      </c>
      <c r="B564" s="118">
        <v>231</v>
      </c>
      <c r="C564" s="119">
        <v>7</v>
      </c>
      <c r="D564" s="120">
        <v>9</v>
      </c>
      <c r="E564" s="121">
        <v>4520000</v>
      </c>
      <c r="F564" s="122">
        <v>0</v>
      </c>
      <c r="G564" s="162">
        <v>11981.1</v>
      </c>
      <c r="H564" s="163">
        <v>11672.61803</v>
      </c>
      <c r="I564" s="240">
        <f t="shared" si="21"/>
        <v>97.425261703850239</v>
      </c>
      <c r="J564" s="112"/>
      <c r="K564" s="106" t="s">
        <v>0</v>
      </c>
    </row>
    <row r="565" spans="1:11" ht="21.75">
      <c r="A565" s="146" t="s">
        <v>136</v>
      </c>
      <c r="B565" s="123">
        <v>231</v>
      </c>
      <c r="C565" s="124">
        <v>7</v>
      </c>
      <c r="D565" s="125">
        <v>9</v>
      </c>
      <c r="E565" s="126">
        <v>4529900</v>
      </c>
      <c r="F565" s="127">
        <v>0</v>
      </c>
      <c r="G565" s="164">
        <v>11981.1</v>
      </c>
      <c r="H565" s="165">
        <v>11672.61803</v>
      </c>
      <c r="I565" s="233">
        <f>H565*100/G565</f>
        <v>97.425261703850239</v>
      </c>
      <c r="J565" s="112"/>
      <c r="K565" s="106" t="s">
        <v>0</v>
      </c>
    </row>
    <row r="566" spans="1:11" ht="56.25">
      <c r="A566" s="147" t="s">
        <v>225</v>
      </c>
      <c r="B566" s="128">
        <v>231</v>
      </c>
      <c r="C566" s="129">
        <v>7</v>
      </c>
      <c r="D566" s="130">
        <v>9</v>
      </c>
      <c r="E566" s="131">
        <v>4529900</v>
      </c>
      <c r="F566" s="132" t="s">
        <v>226</v>
      </c>
      <c r="G566" s="166">
        <v>11626.4</v>
      </c>
      <c r="H566" s="167">
        <v>11317.95336</v>
      </c>
      <c r="I566" s="238">
        <f t="shared" si="21"/>
        <v>97.34701506915296</v>
      </c>
      <c r="J566" s="112"/>
      <c r="K566" s="106" t="s">
        <v>0</v>
      </c>
    </row>
    <row r="567" spans="1:11">
      <c r="A567" s="147" t="s">
        <v>255</v>
      </c>
      <c r="B567" s="128">
        <v>231</v>
      </c>
      <c r="C567" s="129">
        <v>7</v>
      </c>
      <c r="D567" s="130">
        <v>9</v>
      </c>
      <c r="E567" s="131">
        <v>4529900</v>
      </c>
      <c r="F567" s="132" t="s">
        <v>256</v>
      </c>
      <c r="G567" s="166">
        <v>354.7</v>
      </c>
      <c r="H567" s="167">
        <v>354.66467</v>
      </c>
      <c r="I567" s="238">
        <f t="shared" si="21"/>
        <v>99.990039469974619</v>
      </c>
      <c r="J567" s="112"/>
      <c r="K567" s="106" t="s">
        <v>0</v>
      </c>
    </row>
    <row r="568" spans="1:11">
      <c r="A568" s="145" t="s">
        <v>147</v>
      </c>
      <c r="B568" s="118">
        <v>231</v>
      </c>
      <c r="C568" s="119">
        <v>7</v>
      </c>
      <c r="D568" s="120">
        <v>9</v>
      </c>
      <c r="E568" s="121">
        <v>5220000</v>
      </c>
      <c r="F568" s="122">
        <v>0</v>
      </c>
      <c r="G568" s="162">
        <v>925.10900000000004</v>
      </c>
      <c r="H568" s="163">
        <v>894.17809999999997</v>
      </c>
      <c r="I568" s="238">
        <f t="shared" si="21"/>
        <v>96.656512908208654</v>
      </c>
      <c r="J568" s="112"/>
      <c r="K568" s="106" t="s">
        <v>0</v>
      </c>
    </row>
    <row r="569" spans="1:11" ht="21.75">
      <c r="A569" s="146" t="s">
        <v>272</v>
      </c>
      <c r="B569" s="123">
        <v>231</v>
      </c>
      <c r="C569" s="124">
        <v>7</v>
      </c>
      <c r="D569" s="125">
        <v>9</v>
      </c>
      <c r="E569" s="126">
        <v>5225601</v>
      </c>
      <c r="F569" s="127">
        <v>0</v>
      </c>
      <c r="G569" s="164">
        <v>925.10900000000004</v>
      </c>
      <c r="H569" s="165">
        <v>894.17809999999997</v>
      </c>
      <c r="I569" s="233">
        <f>H569*100/G569</f>
        <v>96.656512908208654</v>
      </c>
      <c r="J569" s="112"/>
      <c r="K569" s="106" t="s">
        <v>0</v>
      </c>
    </row>
    <row r="570" spans="1:11" ht="22.5">
      <c r="A570" s="147" t="s">
        <v>116</v>
      </c>
      <c r="B570" s="128">
        <v>231</v>
      </c>
      <c r="C570" s="129">
        <v>7</v>
      </c>
      <c r="D570" s="130">
        <v>9</v>
      </c>
      <c r="E570" s="131">
        <v>5225601</v>
      </c>
      <c r="F570" s="132" t="s">
        <v>117</v>
      </c>
      <c r="G570" s="166">
        <v>3</v>
      </c>
      <c r="H570" s="167">
        <v>3</v>
      </c>
      <c r="I570" s="238">
        <f t="shared" si="21"/>
        <v>100</v>
      </c>
      <c r="J570" s="112"/>
      <c r="K570" s="106" t="s">
        <v>0</v>
      </c>
    </row>
    <row r="571" spans="1:11" ht="22.5">
      <c r="A571" s="147" t="s">
        <v>118</v>
      </c>
      <c r="B571" s="128">
        <v>231</v>
      </c>
      <c r="C571" s="129">
        <v>7</v>
      </c>
      <c r="D571" s="130">
        <v>9</v>
      </c>
      <c r="E571" s="131">
        <v>5225601</v>
      </c>
      <c r="F571" s="132" t="s">
        <v>119</v>
      </c>
      <c r="G571" s="166">
        <v>16.899999999999999</v>
      </c>
      <c r="H571" s="167">
        <v>16.899999999999999</v>
      </c>
      <c r="I571" s="238">
        <f t="shared" si="21"/>
        <v>100</v>
      </c>
      <c r="J571" s="112"/>
      <c r="K571" s="106" t="s">
        <v>0</v>
      </c>
    </row>
    <row r="572" spans="1:11" ht="22.5">
      <c r="A572" s="147" t="s">
        <v>120</v>
      </c>
      <c r="B572" s="128">
        <v>231</v>
      </c>
      <c r="C572" s="129">
        <v>7</v>
      </c>
      <c r="D572" s="130">
        <v>9</v>
      </c>
      <c r="E572" s="131">
        <v>5225601</v>
      </c>
      <c r="F572" s="132" t="s">
        <v>121</v>
      </c>
      <c r="G572" s="166">
        <v>643.5</v>
      </c>
      <c r="H572" s="167">
        <v>643.30100000000004</v>
      </c>
      <c r="I572" s="238">
        <f t="shared" si="21"/>
        <v>99.969075369075384</v>
      </c>
      <c r="J572" s="112"/>
      <c r="K572" s="106" t="s">
        <v>0</v>
      </c>
    </row>
    <row r="573" spans="1:11">
      <c r="A573" s="147" t="s">
        <v>157</v>
      </c>
      <c r="B573" s="128">
        <v>231</v>
      </c>
      <c r="C573" s="129">
        <v>7</v>
      </c>
      <c r="D573" s="130">
        <v>9</v>
      </c>
      <c r="E573" s="131">
        <v>5225601</v>
      </c>
      <c r="F573" s="132" t="s">
        <v>158</v>
      </c>
      <c r="G573" s="166">
        <v>261.709</v>
      </c>
      <c r="H573" s="167">
        <v>230.97710000000001</v>
      </c>
      <c r="I573" s="238">
        <f t="shared" si="21"/>
        <v>88.257224627353281</v>
      </c>
      <c r="J573" s="112"/>
      <c r="K573" s="106" t="s">
        <v>0</v>
      </c>
    </row>
    <row r="574" spans="1:11">
      <c r="A574" s="145" t="s">
        <v>137</v>
      </c>
      <c r="B574" s="118">
        <v>231</v>
      </c>
      <c r="C574" s="119">
        <v>7</v>
      </c>
      <c r="D574" s="120">
        <v>9</v>
      </c>
      <c r="E574" s="121">
        <v>7950000</v>
      </c>
      <c r="F574" s="122">
        <v>0</v>
      </c>
      <c r="G574" s="162">
        <v>3685.3</v>
      </c>
      <c r="H574" s="163">
        <v>3674.8015600000003</v>
      </c>
      <c r="I574" s="238">
        <f t="shared" si="21"/>
        <v>99.715126583995868</v>
      </c>
      <c r="J574" s="112"/>
      <c r="K574" s="106" t="s">
        <v>0</v>
      </c>
    </row>
    <row r="575" spans="1:11" ht="53.25">
      <c r="A575" s="146" t="s">
        <v>138</v>
      </c>
      <c r="B575" s="123">
        <v>231</v>
      </c>
      <c r="C575" s="124">
        <v>7</v>
      </c>
      <c r="D575" s="125">
        <v>9</v>
      </c>
      <c r="E575" s="126">
        <v>7950400</v>
      </c>
      <c r="F575" s="127">
        <v>0</v>
      </c>
      <c r="G575" s="164">
        <v>295</v>
      </c>
      <c r="H575" s="165">
        <v>295</v>
      </c>
      <c r="I575" s="233">
        <f>H575*100/G575</f>
        <v>100</v>
      </c>
      <c r="J575" s="112"/>
      <c r="K575" s="106" t="s">
        <v>0</v>
      </c>
    </row>
    <row r="576" spans="1:11">
      <c r="A576" s="147" t="s">
        <v>157</v>
      </c>
      <c r="B576" s="128">
        <v>231</v>
      </c>
      <c r="C576" s="129">
        <v>7</v>
      </c>
      <c r="D576" s="130">
        <v>9</v>
      </c>
      <c r="E576" s="131">
        <v>7950400</v>
      </c>
      <c r="F576" s="132" t="s">
        <v>158</v>
      </c>
      <c r="G576" s="166">
        <v>140</v>
      </c>
      <c r="H576" s="167">
        <v>140</v>
      </c>
      <c r="I576" s="238">
        <f t="shared" si="21"/>
        <v>100</v>
      </c>
      <c r="J576" s="112"/>
      <c r="K576" s="106" t="s">
        <v>0</v>
      </c>
    </row>
    <row r="577" spans="1:11">
      <c r="A577" s="147" t="s">
        <v>255</v>
      </c>
      <c r="B577" s="128">
        <v>231</v>
      </c>
      <c r="C577" s="129">
        <v>7</v>
      </c>
      <c r="D577" s="130">
        <v>9</v>
      </c>
      <c r="E577" s="131">
        <v>7950400</v>
      </c>
      <c r="F577" s="132" t="s">
        <v>256</v>
      </c>
      <c r="G577" s="166">
        <v>155</v>
      </c>
      <c r="H577" s="167">
        <v>155</v>
      </c>
      <c r="I577" s="238">
        <f t="shared" si="21"/>
        <v>100</v>
      </c>
      <c r="J577" s="112"/>
      <c r="K577" s="106" t="s">
        <v>0</v>
      </c>
    </row>
    <row r="578" spans="1:11" ht="42.75">
      <c r="A578" s="146" t="s">
        <v>273</v>
      </c>
      <c r="B578" s="123">
        <v>231</v>
      </c>
      <c r="C578" s="124">
        <v>7</v>
      </c>
      <c r="D578" s="125">
        <v>9</v>
      </c>
      <c r="E578" s="126">
        <v>7951101</v>
      </c>
      <c r="F578" s="127">
        <v>0</v>
      </c>
      <c r="G578" s="164">
        <v>2050</v>
      </c>
      <c r="H578" s="165">
        <v>2040.0135300000002</v>
      </c>
      <c r="I578" s="233">
        <f>H578*100/G578</f>
        <v>99.512855121951219</v>
      </c>
      <c r="J578" s="112"/>
      <c r="K578" s="106" t="s">
        <v>0</v>
      </c>
    </row>
    <row r="579" spans="1:11" ht="22.5">
      <c r="A579" s="147" t="s">
        <v>116</v>
      </c>
      <c r="B579" s="128">
        <v>231</v>
      </c>
      <c r="C579" s="129">
        <v>7</v>
      </c>
      <c r="D579" s="130">
        <v>9</v>
      </c>
      <c r="E579" s="131">
        <v>7951101</v>
      </c>
      <c r="F579" s="132" t="s">
        <v>117</v>
      </c>
      <c r="G579" s="166">
        <v>11.5</v>
      </c>
      <c r="H579" s="167">
        <v>11.5</v>
      </c>
      <c r="I579" s="238">
        <f t="shared" si="21"/>
        <v>100</v>
      </c>
      <c r="J579" s="112"/>
      <c r="K579" s="106" t="s">
        <v>0</v>
      </c>
    </row>
    <row r="580" spans="1:11" ht="22.5">
      <c r="A580" s="147" t="s">
        <v>118</v>
      </c>
      <c r="B580" s="128">
        <v>231</v>
      </c>
      <c r="C580" s="129">
        <v>7</v>
      </c>
      <c r="D580" s="130">
        <v>9</v>
      </c>
      <c r="E580" s="131">
        <v>7951101</v>
      </c>
      <c r="F580" s="132" t="s">
        <v>119</v>
      </c>
      <c r="G580" s="166">
        <v>20.6</v>
      </c>
      <c r="H580" s="167">
        <v>20.53</v>
      </c>
      <c r="I580" s="238">
        <f t="shared" si="21"/>
        <v>99.660194174757279</v>
      </c>
      <c r="J580" s="112"/>
      <c r="K580" s="106" t="s">
        <v>0</v>
      </c>
    </row>
    <row r="581" spans="1:11" ht="22.5">
      <c r="A581" s="147" t="s">
        <v>120</v>
      </c>
      <c r="B581" s="128">
        <v>231</v>
      </c>
      <c r="C581" s="129">
        <v>7</v>
      </c>
      <c r="D581" s="130">
        <v>9</v>
      </c>
      <c r="E581" s="131">
        <v>7951101</v>
      </c>
      <c r="F581" s="132" t="s">
        <v>121</v>
      </c>
      <c r="G581" s="166">
        <v>750.9</v>
      </c>
      <c r="H581" s="167">
        <v>746.56583000000012</v>
      </c>
      <c r="I581" s="238">
        <f t="shared" si="21"/>
        <v>99.422803302703443</v>
      </c>
      <c r="J581" s="112"/>
      <c r="K581" s="106" t="s">
        <v>0</v>
      </c>
    </row>
    <row r="582" spans="1:11">
      <c r="A582" s="147" t="s">
        <v>157</v>
      </c>
      <c r="B582" s="128">
        <v>231</v>
      </c>
      <c r="C582" s="129">
        <v>7</v>
      </c>
      <c r="D582" s="130">
        <v>9</v>
      </c>
      <c r="E582" s="131">
        <v>7951101</v>
      </c>
      <c r="F582" s="132" t="s">
        <v>158</v>
      </c>
      <c r="G582" s="166">
        <v>642.79999999999995</v>
      </c>
      <c r="H582" s="167">
        <v>637.59866</v>
      </c>
      <c r="I582" s="238">
        <f t="shared" si="21"/>
        <v>99.190830740510279</v>
      </c>
      <c r="J582" s="112"/>
      <c r="K582" s="106" t="s">
        <v>0</v>
      </c>
    </row>
    <row r="583" spans="1:11">
      <c r="A583" s="147" t="s">
        <v>255</v>
      </c>
      <c r="B583" s="128">
        <v>231</v>
      </c>
      <c r="C583" s="129">
        <v>7</v>
      </c>
      <c r="D583" s="130">
        <v>9</v>
      </c>
      <c r="E583" s="131">
        <v>7951101</v>
      </c>
      <c r="F583" s="132" t="s">
        <v>256</v>
      </c>
      <c r="G583" s="166">
        <v>624.20000000000005</v>
      </c>
      <c r="H583" s="167">
        <v>623.81904000000009</v>
      </c>
      <c r="I583" s="238">
        <f t="shared" si="21"/>
        <v>99.938968279397642</v>
      </c>
      <c r="J583" s="112"/>
      <c r="K583" s="106" t="s">
        <v>0</v>
      </c>
    </row>
    <row r="584" spans="1:11" ht="53.25">
      <c r="A584" s="146" t="s">
        <v>260</v>
      </c>
      <c r="B584" s="123">
        <v>231</v>
      </c>
      <c r="C584" s="124">
        <v>7</v>
      </c>
      <c r="D584" s="125">
        <v>9</v>
      </c>
      <c r="E584" s="126">
        <v>7951102</v>
      </c>
      <c r="F584" s="127">
        <v>0</v>
      </c>
      <c r="G584" s="164">
        <v>1030.3</v>
      </c>
      <c r="H584" s="165">
        <v>1030.3</v>
      </c>
      <c r="I584" s="233">
        <f>H584*100/G584</f>
        <v>100</v>
      </c>
      <c r="J584" s="112"/>
      <c r="K584" s="106" t="s">
        <v>0</v>
      </c>
    </row>
    <row r="585" spans="1:11">
      <c r="A585" s="147" t="s">
        <v>255</v>
      </c>
      <c r="B585" s="128">
        <v>231</v>
      </c>
      <c r="C585" s="129">
        <v>7</v>
      </c>
      <c r="D585" s="130">
        <v>9</v>
      </c>
      <c r="E585" s="131">
        <v>7951102</v>
      </c>
      <c r="F585" s="132" t="s">
        <v>256</v>
      </c>
      <c r="G585" s="166">
        <v>1030.3</v>
      </c>
      <c r="H585" s="167">
        <v>1030.3</v>
      </c>
      <c r="I585" s="238">
        <f t="shared" si="21"/>
        <v>100</v>
      </c>
      <c r="J585" s="112"/>
      <c r="K585" s="106" t="s">
        <v>0</v>
      </c>
    </row>
    <row r="586" spans="1:11" ht="42.75">
      <c r="A586" s="146" t="s">
        <v>221</v>
      </c>
      <c r="B586" s="123">
        <v>231</v>
      </c>
      <c r="C586" s="124">
        <v>7</v>
      </c>
      <c r="D586" s="125">
        <v>9</v>
      </c>
      <c r="E586" s="126">
        <v>7951700</v>
      </c>
      <c r="F586" s="127">
        <v>0</v>
      </c>
      <c r="G586" s="164">
        <v>200</v>
      </c>
      <c r="H586" s="165">
        <v>199.5333</v>
      </c>
      <c r="I586" s="233">
        <f>H586*100/G586</f>
        <v>99.766649999999984</v>
      </c>
      <c r="J586" s="112"/>
      <c r="K586" s="106" t="s">
        <v>0</v>
      </c>
    </row>
    <row r="587" spans="1:11" ht="22.5">
      <c r="A587" s="147" t="s">
        <v>116</v>
      </c>
      <c r="B587" s="128">
        <v>231</v>
      </c>
      <c r="C587" s="129">
        <v>7</v>
      </c>
      <c r="D587" s="130">
        <v>9</v>
      </c>
      <c r="E587" s="131">
        <v>7951700</v>
      </c>
      <c r="F587" s="132" t="s">
        <v>117</v>
      </c>
      <c r="G587" s="166">
        <v>3.5</v>
      </c>
      <c r="H587" s="167">
        <v>3.5</v>
      </c>
      <c r="I587" s="238">
        <f t="shared" si="21"/>
        <v>100</v>
      </c>
      <c r="J587" s="112"/>
      <c r="K587" s="106" t="s">
        <v>0</v>
      </c>
    </row>
    <row r="588" spans="1:11" ht="22.5">
      <c r="A588" s="147" t="s">
        <v>118</v>
      </c>
      <c r="B588" s="128">
        <v>231</v>
      </c>
      <c r="C588" s="129">
        <v>7</v>
      </c>
      <c r="D588" s="130">
        <v>9</v>
      </c>
      <c r="E588" s="131">
        <v>7951700</v>
      </c>
      <c r="F588" s="132" t="s">
        <v>119</v>
      </c>
      <c r="G588" s="166">
        <v>2.4</v>
      </c>
      <c r="H588" s="167">
        <v>2.4</v>
      </c>
      <c r="I588" s="238">
        <f t="shared" si="21"/>
        <v>100</v>
      </c>
      <c r="J588" s="112"/>
      <c r="K588" s="106" t="s">
        <v>0</v>
      </c>
    </row>
    <row r="589" spans="1:11" ht="22.5">
      <c r="A589" s="147" t="s">
        <v>120</v>
      </c>
      <c r="B589" s="128">
        <v>231</v>
      </c>
      <c r="C589" s="129">
        <v>7</v>
      </c>
      <c r="D589" s="130">
        <v>9</v>
      </c>
      <c r="E589" s="131">
        <v>7951700</v>
      </c>
      <c r="F589" s="132" t="s">
        <v>121</v>
      </c>
      <c r="G589" s="166">
        <v>94.1</v>
      </c>
      <c r="H589" s="167">
        <v>93.787600000000012</v>
      </c>
      <c r="I589" s="238">
        <f t="shared" si="21"/>
        <v>99.668012752391107</v>
      </c>
      <c r="J589" s="112"/>
      <c r="K589" s="106" t="s">
        <v>0</v>
      </c>
    </row>
    <row r="590" spans="1:11">
      <c r="A590" s="147" t="s">
        <v>255</v>
      </c>
      <c r="B590" s="128">
        <v>231</v>
      </c>
      <c r="C590" s="129">
        <v>7</v>
      </c>
      <c r="D590" s="130">
        <v>9</v>
      </c>
      <c r="E590" s="131">
        <v>7951700</v>
      </c>
      <c r="F590" s="132" t="s">
        <v>256</v>
      </c>
      <c r="G590" s="166">
        <v>100</v>
      </c>
      <c r="H590" s="167">
        <v>99.845699999999994</v>
      </c>
      <c r="I590" s="238">
        <f t="shared" si="21"/>
        <v>99.845699999999994</v>
      </c>
      <c r="J590" s="112"/>
      <c r="K590" s="106" t="s">
        <v>0</v>
      </c>
    </row>
    <row r="591" spans="1:11" ht="42.75">
      <c r="A591" s="146" t="s">
        <v>222</v>
      </c>
      <c r="B591" s="123">
        <v>231</v>
      </c>
      <c r="C591" s="124">
        <v>7</v>
      </c>
      <c r="D591" s="125">
        <v>9</v>
      </c>
      <c r="E591" s="126">
        <v>7952600</v>
      </c>
      <c r="F591" s="127">
        <v>0</v>
      </c>
      <c r="G591" s="164">
        <v>110</v>
      </c>
      <c r="H591" s="165">
        <v>109.95473</v>
      </c>
      <c r="I591" s="233">
        <f>H591*100/G591</f>
        <v>99.958845454545454</v>
      </c>
      <c r="J591" s="112"/>
      <c r="K591" s="106" t="s">
        <v>0</v>
      </c>
    </row>
    <row r="592" spans="1:11">
      <c r="A592" s="147" t="s">
        <v>255</v>
      </c>
      <c r="B592" s="128">
        <v>231</v>
      </c>
      <c r="C592" s="129">
        <v>7</v>
      </c>
      <c r="D592" s="130">
        <v>9</v>
      </c>
      <c r="E592" s="131">
        <v>7952600</v>
      </c>
      <c r="F592" s="132" t="s">
        <v>256</v>
      </c>
      <c r="G592" s="166">
        <v>110</v>
      </c>
      <c r="H592" s="167">
        <v>109.95473</v>
      </c>
      <c r="I592" s="238">
        <f t="shared" si="21"/>
        <v>99.958845454545454</v>
      </c>
      <c r="J592" s="112"/>
      <c r="K592" s="106" t="s">
        <v>0</v>
      </c>
    </row>
    <row r="593" spans="1:11">
      <c r="A593" s="143" t="s">
        <v>21</v>
      </c>
      <c r="B593" s="107">
        <v>231</v>
      </c>
      <c r="C593" s="108">
        <v>9</v>
      </c>
      <c r="D593" s="109">
        <v>0</v>
      </c>
      <c r="E593" s="110">
        <v>0</v>
      </c>
      <c r="F593" s="111">
        <v>0</v>
      </c>
      <c r="G593" s="158">
        <v>200</v>
      </c>
      <c r="H593" s="159">
        <v>200</v>
      </c>
      <c r="I593" s="238">
        <f t="shared" si="21"/>
        <v>100</v>
      </c>
      <c r="J593" s="112"/>
      <c r="K593" s="106" t="s">
        <v>0</v>
      </c>
    </row>
    <row r="594" spans="1:11">
      <c r="A594" s="144" t="s">
        <v>17</v>
      </c>
      <c r="B594" s="113">
        <v>231</v>
      </c>
      <c r="C594" s="114">
        <v>9</v>
      </c>
      <c r="D594" s="115">
        <v>7</v>
      </c>
      <c r="E594" s="116">
        <v>0</v>
      </c>
      <c r="F594" s="117">
        <v>0</v>
      </c>
      <c r="G594" s="160">
        <v>200</v>
      </c>
      <c r="H594" s="161">
        <v>200</v>
      </c>
      <c r="I594" s="233">
        <f>H594*100/G594</f>
        <v>100</v>
      </c>
      <c r="J594" s="112"/>
      <c r="K594" s="106" t="s">
        <v>0</v>
      </c>
    </row>
    <row r="595" spans="1:11" ht="24">
      <c r="A595" s="145" t="s">
        <v>196</v>
      </c>
      <c r="B595" s="118">
        <v>231</v>
      </c>
      <c r="C595" s="119">
        <v>9</v>
      </c>
      <c r="D595" s="120">
        <v>7</v>
      </c>
      <c r="E595" s="121">
        <v>4810000</v>
      </c>
      <c r="F595" s="122">
        <v>0</v>
      </c>
      <c r="G595" s="162">
        <v>200</v>
      </c>
      <c r="H595" s="163">
        <v>200</v>
      </c>
      <c r="I595" s="238">
        <f t="shared" si="21"/>
        <v>100</v>
      </c>
      <c r="J595" s="112"/>
      <c r="K595" s="106" t="s">
        <v>0</v>
      </c>
    </row>
    <row r="596" spans="1:11">
      <c r="A596" s="146" t="s">
        <v>197</v>
      </c>
      <c r="B596" s="123">
        <v>231</v>
      </c>
      <c r="C596" s="124">
        <v>9</v>
      </c>
      <c r="D596" s="125">
        <v>7</v>
      </c>
      <c r="E596" s="126">
        <v>4810100</v>
      </c>
      <c r="F596" s="127">
        <v>0</v>
      </c>
      <c r="G596" s="164">
        <v>200</v>
      </c>
      <c r="H596" s="165">
        <v>200</v>
      </c>
      <c r="I596" s="233">
        <f>H596*100/G596</f>
        <v>100</v>
      </c>
      <c r="J596" s="112"/>
      <c r="K596" s="106" t="s">
        <v>0</v>
      </c>
    </row>
    <row r="597" spans="1:11">
      <c r="A597" s="147" t="s">
        <v>157</v>
      </c>
      <c r="B597" s="128">
        <v>231</v>
      </c>
      <c r="C597" s="129">
        <v>9</v>
      </c>
      <c r="D597" s="130">
        <v>7</v>
      </c>
      <c r="E597" s="131">
        <v>4810100</v>
      </c>
      <c r="F597" s="132" t="s">
        <v>158</v>
      </c>
      <c r="G597" s="166">
        <v>153</v>
      </c>
      <c r="H597" s="167">
        <v>153</v>
      </c>
      <c r="I597" s="238">
        <f t="shared" si="21"/>
        <v>100</v>
      </c>
      <c r="J597" s="112"/>
      <c r="K597" s="106" t="s">
        <v>0</v>
      </c>
    </row>
    <row r="598" spans="1:11">
      <c r="A598" s="147" t="s">
        <v>255</v>
      </c>
      <c r="B598" s="128">
        <v>231</v>
      </c>
      <c r="C598" s="129">
        <v>9</v>
      </c>
      <c r="D598" s="130">
        <v>7</v>
      </c>
      <c r="E598" s="131">
        <v>4810100</v>
      </c>
      <c r="F598" s="132" t="s">
        <v>256</v>
      </c>
      <c r="G598" s="166">
        <v>47</v>
      </c>
      <c r="H598" s="167">
        <v>47</v>
      </c>
      <c r="I598" s="238">
        <f t="shared" si="21"/>
        <v>100</v>
      </c>
      <c r="J598" s="112"/>
      <c r="K598" s="106" t="s">
        <v>0</v>
      </c>
    </row>
    <row r="599" spans="1:11">
      <c r="A599" s="143" t="s">
        <v>15</v>
      </c>
      <c r="B599" s="107">
        <v>231</v>
      </c>
      <c r="C599" s="108">
        <v>10</v>
      </c>
      <c r="D599" s="109">
        <v>0</v>
      </c>
      <c r="E599" s="110">
        <v>0</v>
      </c>
      <c r="F599" s="111">
        <v>0</v>
      </c>
      <c r="G599" s="158">
        <v>13668</v>
      </c>
      <c r="H599" s="159">
        <v>13667.925789999999</v>
      </c>
      <c r="I599" s="238">
        <f t="shared" si="21"/>
        <v>99.999457052970442</v>
      </c>
      <c r="J599" s="112"/>
      <c r="K599" s="106" t="s">
        <v>0</v>
      </c>
    </row>
    <row r="600" spans="1:11">
      <c r="A600" s="144" t="s">
        <v>12</v>
      </c>
      <c r="B600" s="113">
        <v>231</v>
      </c>
      <c r="C600" s="114">
        <v>10</v>
      </c>
      <c r="D600" s="115">
        <v>4</v>
      </c>
      <c r="E600" s="116">
        <v>0</v>
      </c>
      <c r="F600" s="117">
        <v>0</v>
      </c>
      <c r="G600" s="160">
        <v>13668</v>
      </c>
      <c r="H600" s="161">
        <v>13667.925789999999</v>
      </c>
      <c r="I600" s="233">
        <f>H600*100/G600</f>
        <v>99.999457052970442</v>
      </c>
      <c r="J600" s="112"/>
      <c r="K600" s="106" t="s">
        <v>0</v>
      </c>
    </row>
    <row r="601" spans="1:11">
      <c r="A601" s="145" t="s">
        <v>213</v>
      </c>
      <c r="B601" s="118">
        <v>231</v>
      </c>
      <c r="C601" s="119">
        <v>10</v>
      </c>
      <c r="D601" s="120">
        <v>4</v>
      </c>
      <c r="E601" s="121">
        <v>5200000</v>
      </c>
      <c r="F601" s="122">
        <v>0</v>
      </c>
      <c r="G601" s="162">
        <v>13668</v>
      </c>
      <c r="H601" s="163">
        <v>13667.925789999999</v>
      </c>
      <c r="I601" s="238">
        <f t="shared" si="21"/>
        <v>99.999457052970442</v>
      </c>
      <c r="J601" s="112"/>
      <c r="K601" s="106" t="s">
        <v>0</v>
      </c>
    </row>
    <row r="602" spans="1:11" ht="63.75">
      <c r="A602" s="146" t="s">
        <v>274</v>
      </c>
      <c r="B602" s="123">
        <v>231</v>
      </c>
      <c r="C602" s="124">
        <v>10</v>
      </c>
      <c r="D602" s="125">
        <v>4</v>
      </c>
      <c r="E602" s="126">
        <v>5201002</v>
      </c>
      <c r="F602" s="127">
        <v>0</v>
      </c>
      <c r="G602" s="164">
        <v>13668</v>
      </c>
      <c r="H602" s="165">
        <v>13667.925789999999</v>
      </c>
      <c r="I602" s="233">
        <f>H602*100/G602</f>
        <v>99.999457052970442</v>
      </c>
      <c r="J602" s="112"/>
      <c r="K602" s="106" t="s">
        <v>0</v>
      </c>
    </row>
    <row r="603" spans="1:11" ht="22.5">
      <c r="A603" s="147" t="s">
        <v>209</v>
      </c>
      <c r="B603" s="128">
        <v>231</v>
      </c>
      <c r="C603" s="129">
        <v>10</v>
      </c>
      <c r="D603" s="130">
        <v>4</v>
      </c>
      <c r="E603" s="131">
        <v>5201002</v>
      </c>
      <c r="F603" s="132" t="s">
        <v>210</v>
      </c>
      <c r="G603" s="166">
        <v>13668</v>
      </c>
      <c r="H603" s="167">
        <v>13667.925789999999</v>
      </c>
      <c r="I603" s="238">
        <f t="shared" si="21"/>
        <v>99.999457052970442</v>
      </c>
      <c r="J603" s="112"/>
      <c r="K603" s="106" t="s">
        <v>0</v>
      </c>
    </row>
    <row r="604" spans="1:11" ht="25.5">
      <c r="A604" s="148" t="s">
        <v>275</v>
      </c>
      <c r="B604" s="133">
        <v>241</v>
      </c>
      <c r="C604" s="134">
        <v>0</v>
      </c>
      <c r="D604" s="135">
        <v>0</v>
      </c>
      <c r="E604" s="136">
        <v>0</v>
      </c>
      <c r="F604" s="137">
        <v>0</v>
      </c>
      <c r="G604" s="168">
        <v>129700.4</v>
      </c>
      <c r="H604" s="169">
        <v>126349.31968</v>
      </c>
      <c r="I604" s="233">
        <f>H604*100/G604</f>
        <v>97.416291453226052</v>
      </c>
      <c r="J604" s="112"/>
      <c r="K604" s="106" t="s">
        <v>0</v>
      </c>
    </row>
    <row r="605" spans="1:11">
      <c r="A605" s="143" t="s">
        <v>29</v>
      </c>
      <c r="B605" s="107">
        <v>241</v>
      </c>
      <c r="C605" s="108">
        <v>7</v>
      </c>
      <c r="D605" s="109">
        <v>0</v>
      </c>
      <c r="E605" s="110">
        <v>0</v>
      </c>
      <c r="F605" s="111">
        <v>0</v>
      </c>
      <c r="G605" s="158">
        <v>56711.5</v>
      </c>
      <c r="H605" s="159">
        <v>55889.29527000001</v>
      </c>
      <c r="I605" s="238">
        <f t="shared" si="21"/>
        <v>98.550197526074967</v>
      </c>
      <c r="J605" s="112"/>
      <c r="K605" s="106" t="s">
        <v>0</v>
      </c>
    </row>
    <row r="606" spans="1:11">
      <c r="A606" s="144" t="s">
        <v>27</v>
      </c>
      <c r="B606" s="113">
        <v>241</v>
      </c>
      <c r="C606" s="114">
        <v>7</v>
      </c>
      <c r="D606" s="115">
        <v>2</v>
      </c>
      <c r="E606" s="116">
        <v>0</v>
      </c>
      <c r="F606" s="117">
        <v>0</v>
      </c>
      <c r="G606" s="160">
        <v>56342.1</v>
      </c>
      <c r="H606" s="161">
        <v>55538.610270000012</v>
      </c>
      <c r="I606" s="233">
        <f>H606*100/G606</f>
        <v>98.573908799991514</v>
      </c>
      <c r="J606" s="112"/>
      <c r="K606" s="106" t="s">
        <v>0</v>
      </c>
    </row>
    <row r="607" spans="1:11">
      <c r="A607" s="145" t="s">
        <v>227</v>
      </c>
      <c r="B607" s="118">
        <v>241</v>
      </c>
      <c r="C607" s="119">
        <v>7</v>
      </c>
      <c r="D607" s="120">
        <v>2</v>
      </c>
      <c r="E607" s="121">
        <v>4230000</v>
      </c>
      <c r="F607" s="122">
        <v>0</v>
      </c>
      <c r="G607" s="162">
        <v>56125.1</v>
      </c>
      <c r="H607" s="163">
        <v>55323.466270000012</v>
      </c>
      <c r="I607" s="238">
        <f t="shared" si="21"/>
        <v>98.571701912335143</v>
      </c>
      <c r="J607" s="112"/>
      <c r="K607" s="106" t="s">
        <v>0</v>
      </c>
    </row>
    <row r="608" spans="1:11" ht="21.75">
      <c r="A608" s="146" t="s">
        <v>136</v>
      </c>
      <c r="B608" s="123">
        <v>241</v>
      </c>
      <c r="C608" s="124">
        <v>7</v>
      </c>
      <c r="D608" s="125">
        <v>2</v>
      </c>
      <c r="E608" s="126">
        <v>4239900</v>
      </c>
      <c r="F608" s="127">
        <v>0</v>
      </c>
      <c r="G608" s="164">
        <v>56125.1</v>
      </c>
      <c r="H608" s="165">
        <v>55323.466270000012</v>
      </c>
      <c r="I608" s="233">
        <f>H608*100/G608</f>
        <v>98.571701912335143</v>
      </c>
      <c r="J608" s="112"/>
      <c r="K608" s="106" t="s">
        <v>0</v>
      </c>
    </row>
    <row r="609" spans="1:11" ht="56.25">
      <c r="A609" s="147" t="s">
        <v>225</v>
      </c>
      <c r="B609" s="128">
        <v>241</v>
      </c>
      <c r="C609" s="129">
        <v>7</v>
      </c>
      <c r="D609" s="130">
        <v>2</v>
      </c>
      <c r="E609" s="131">
        <v>4239900</v>
      </c>
      <c r="F609" s="132" t="s">
        <v>226</v>
      </c>
      <c r="G609" s="166">
        <v>54671</v>
      </c>
      <c r="H609" s="167">
        <v>53916.09764</v>
      </c>
      <c r="I609" s="238">
        <f t="shared" si="21"/>
        <v>98.619190503191831</v>
      </c>
      <c r="J609" s="112"/>
      <c r="K609" s="106" t="s">
        <v>0</v>
      </c>
    </row>
    <row r="610" spans="1:11">
      <c r="A610" s="147" t="s">
        <v>255</v>
      </c>
      <c r="B610" s="128">
        <v>241</v>
      </c>
      <c r="C610" s="129">
        <v>7</v>
      </c>
      <c r="D610" s="130">
        <v>2</v>
      </c>
      <c r="E610" s="131">
        <v>4239900</v>
      </c>
      <c r="F610" s="132" t="s">
        <v>256</v>
      </c>
      <c r="G610" s="166">
        <v>1454.1</v>
      </c>
      <c r="H610" s="167">
        <v>1407.3686299999999</v>
      </c>
      <c r="I610" s="238">
        <f t="shared" si="21"/>
        <v>96.786234096692112</v>
      </c>
      <c r="J610" s="112"/>
      <c r="K610" s="106" t="s">
        <v>0</v>
      </c>
    </row>
    <row r="611" spans="1:11">
      <c r="A611" s="145" t="s">
        <v>137</v>
      </c>
      <c r="B611" s="118">
        <v>241</v>
      </c>
      <c r="C611" s="119">
        <v>7</v>
      </c>
      <c r="D611" s="120">
        <v>2</v>
      </c>
      <c r="E611" s="121">
        <v>7950000</v>
      </c>
      <c r="F611" s="122">
        <v>0</v>
      </c>
      <c r="G611" s="162">
        <v>217</v>
      </c>
      <c r="H611" s="163">
        <v>215.14400000000001</v>
      </c>
      <c r="I611" s="238">
        <f t="shared" si="21"/>
        <v>99.144700460829498</v>
      </c>
      <c r="J611" s="112"/>
      <c r="K611" s="106" t="s">
        <v>0</v>
      </c>
    </row>
    <row r="612" spans="1:11" ht="53.25">
      <c r="A612" s="146" t="s">
        <v>138</v>
      </c>
      <c r="B612" s="123">
        <v>241</v>
      </c>
      <c r="C612" s="124">
        <v>7</v>
      </c>
      <c r="D612" s="125">
        <v>2</v>
      </c>
      <c r="E612" s="126">
        <v>7950400</v>
      </c>
      <c r="F612" s="127">
        <v>0</v>
      </c>
      <c r="G612" s="164">
        <v>50</v>
      </c>
      <c r="H612" s="165">
        <v>48.2</v>
      </c>
      <c r="I612" s="233">
        <f>H612*100/G612</f>
        <v>96.4</v>
      </c>
      <c r="J612" s="112"/>
      <c r="K612" s="106" t="s">
        <v>0</v>
      </c>
    </row>
    <row r="613" spans="1:11">
      <c r="A613" s="147" t="s">
        <v>255</v>
      </c>
      <c r="B613" s="128">
        <v>241</v>
      </c>
      <c r="C613" s="129">
        <v>7</v>
      </c>
      <c r="D613" s="130">
        <v>2</v>
      </c>
      <c r="E613" s="131">
        <v>7950400</v>
      </c>
      <c r="F613" s="132" t="s">
        <v>256</v>
      </c>
      <c r="G613" s="166">
        <v>50</v>
      </c>
      <c r="H613" s="167">
        <v>48.2</v>
      </c>
      <c r="I613" s="238">
        <f t="shared" si="21"/>
        <v>96.4</v>
      </c>
      <c r="J613" s="112"/>
      <c r="K613" s="106" t="s">
        <v>0</v>
      </c>
    </row>
    <row r="614" spans="1:11" ht="32.25">
      <c r="A614" s="146" t="s">
        <v>190</v>
      </c>
      <c r="B614" s="123">
        <v>241</v>
      </c>
      <c r="C614" s="124">
        <v>7</v>
      </c>
      <c r="D614" s="125">
        <v>2</v>
      </c>
      <c r="E614" s="126">
        <v>7951300</v>
      </c>
      <c r="F614" s="127">
        <v>0</v>
      </c>
      <c r="G614" s="164">
        <v>167</v>
      </c>
      <c r="H614" s="165">
        <v>166.94399999999999</v>
      </c>
      <c r="I614" s="233">
        <f>H614*100/G614</f>
        <v>99.966467065868244</v>
      </c>
      <c r="J614" s="112"/>
      <c r="K614" s="106" t="s">
        <v>0</v>
      </c>
    </row>
    <row r="615" spans="1:11">
      <c r="A615" s="147" t="s">
        <v>255</v>
      </c>
      <c r="B615" s="128">
        <v>241</v>
      </c>
      <c r="C615" s="129">
        <v>7</v>
      </c>
      <c r="D615" s="130">
        <v>2</v>
      </c>
      <c r="E615" s="131">
        <v>7951300</v>
      </c>
      <c r="F615" s="132" t="s">
        <v>256</v>
      </c>
      <c r="G615" s="166">
        <v>167</v>
      </c>
      <c r="H615" s="167">
        <v>166.94399999999999</v>
      </c>
      <c r="I615" s="238">
        <f t="shared" si="21"/>
        <v>99.966467065868244</v>
      </c>
      <c r="J615" s="112"/>
      <c r="K615" s="106" t="s">
        <v>0</v>
      </c>
    </row>
    <row r="616" spans="1:11">
      <c r="A616" s="144" t="s">
        <v>26</v>
      </c>
      <c r="B616" s="113">
        <v>241</v>
      </c>
      <c r="C616" s="114">
        <v>7</v>
      </c>
      <c r="D616" s="115">
        <v>7</v>
      </c>
      <c r="E616" s="116">
        <v>0</v>
      </c>
      <c r="F616" s="117">
        <v>0</v>
      </c>
      <c r="G616" s="160">
        <v>369.4</v>
      </c>
      <c r="H616" s="161">
        <v>350.685</v>
      </c>
      <c r="I616" s="233">
        <f>H616*100/G616</f>
        <v>94.933676231727134</v>
      </c>
      <c r="J616" s="112"/>
      <c r="K616" s="106" t="s">
        <v>0</v>
      </c>
    </row>
    <row r="617" spans="1:11" ht="24">
      <c r="A617" s="145" t="s">
        <v>264</v>
      </c>
      <c r="B617" s="118">
        <v>241</v>
      </c>
      <c r="C617" s="119">
        <v>7</v>
      </c>
      <c r="D617" s="120">
        <v>7</v>
      </c>
      <c r="E617" s="121">
        <v>4320000</v>
      </c>
      <c r="F617" s="122">
        <v>0</v>
      </c>
      <c r="G617" s="162">
        <v>141.5</v>
      </c>
      <c r="H617" s="163">
        <v>123.804</v>
      </c>
      <c r="I617" s="238">
        <f t="shared" si="21"/>
        <v>87.493992932862184</v>
      </c>
      <c r="J617" s="112"/>
      <c r="K617" s="106" t="s">
        <v>0</v>
      </c>
    </row>
    <row r="618" spans="1:11">
      <c r="A618" s="146" t="s">
        <v>265</v>
      </c>
      <c r="B618" s="123">
        <v>241</v>
      </c>
      <c r="C618" s="124">
        <v>7</v>
      </c>
      <c r="D618" s="125">
        <v>7</v>
      </c>
      <c r="E618" s="126">
        <v>4320200</v>
      </c>
      <c r="F618" s="127">
        <v>0</v>
      </c>
      <c r="G618" s="164">
        <v>141.5</v>
      </c>
      <c r="H618" s="165">
        <v>123.804</v>
      </c>
      <c r="I618" s="233">
        <f>H618*100/G618</f>
        <v>87.493992932862184</v>
      </c>
      <c r="J618" s="112"/>
      <c r="K618" s="106" t="s">
        <v>0</v>
      </c>
    </row>
    <row r="619" spans="1:11">
      <c r="A619" s="147" t="s">
        <v>255</v>
      </c>
      <c r="B619" s="128">
        <v>241</v>
      </c>
      <c r="C619" s="129">
        <v>7</v>
      </c>
      <c r="D619" s="130">
        <v>7</v>
      </c>
      <c r="E619" s="131">
        <v>4320200</v>
      </c>
      <c r="F619" s="132" t="s">
        <v>256</v>
      </c>
      <c r="G619" s="166">
        <v>141.5</v>
      </c>
      <c r="H619" s="167">
        <v>123.804</v>
      </c>
      <c r="I619" s="238">
        <f t="shared" si="21"/>
        <v>87.493992932862184</v>
      </c>
      <c r="J619" s="112"/>
      <c r="K619" s="106" t="s">
        <v>0</v>
      </c>
    </row>
    <row r="620" spans="1:11">
      <c r="A620" s="145" t="s">
        <v>137</v>
      </c>
      <c r="B620" s="118">
        <v>241</v>
      </c>
      <c r="C620" s="119">
        <v>7</v>
      </c>
      <c r="D620" s="120">
        <v>7</v>
      </c>
      <c r="E620" s="121">
        <v>7950000</v>
      </c>
      <c r="F620" s="122">
        <v>0</v>
      </c>
      <c r="G620" s="162">
        <v>227.9</v>
      </c>
      <c r="H620" s="163">
        <v>226.881</v>
      </c>
      <c r="I620" s="238">
        <f t="shared" ref="I620:I651" si="22">H620*100/G620</f>
        <v>99.552874067573484</v>
      </c>
      <c r="J620" s="112"/>
      <c r="K620" s="106" t="s">
        <v>0</v>
      </c>
    </row>
    <row r="621" spans="1:11" ht="32.25">
      <c r="A621" s="146" t="s">
        <v>270</v>
      </c>
      <c r="B621" s="123">
        <v>241</v>
      </c>
      <c r="C621" s="124">
        <v>7</v>
      </c>
      <c r="D621" s="125">
        <v>7</v>
      </c>
      <c r="E621" s="126">
        <v>7952100</v>
      </c>
      <c r="F621" s="127">
        <v>0</v>
      </c>
      <c r="G621" s="164">
        <v>227.9</v>
      </c>
      <c r="H621" s="165">
        <v>226.881</v>
      </c>
      <c r="I621" s="233">
        <f t="shared" si="22"/>
        <v>99.552874067573484</v>
      </c>
      <c r="J621" s="112"/>
      <c r="K621" s="106" t="s">
        <v>0</v>
      </c>
    </row>
    <row r="622" spans="1:11" ht="22.5">
      <c r="A622" s="147" t="s">
        <v>120</v>
      </c>
      <c r="B622" s="128">
        <v>241</v>
      </c>
      <c r="C622" s="129">
        <v>7</v>
      </c>
      <c r="D622" s="130">
        <v>7</v>
      </c>
      <c r="E622" s="131">
        <v>7952100</v>
      </c>
      <c r="F622" s="132" t="s">
        <v>121</v>
      </c>
      <c r="G622" s="166">
        <v>116.5</v>
      </c>
      <c r="H622" s="167">
        <v>116.45</v>
      </c>
      <c r="I622" s="238">
        <f t="shared" si="22"/>
        <v>99.957081545064383</v>
      </c>
      <c r="J622" s="112"/>
      <c r="K622" s="106" t="s">
        <v>0</v>
      </c>
    </row>
    <row r="623" spans="1:11">
      <c r="A623" s="147" t="s">
        <v>255</v>
      </c>
      <c r="B623" s="128">
        <v>241</v>
      </c>
      <c r="C623" s="129">
        <v>7</v>
      </c>
      <c r="D623" s="130">
        <v>7</v>
      </c>
      <c r="E623" s="131">
        <v>7952100</v>
      </c>
      <c r="F623" s="132" t="s">
        <v>256</v>
      </c>
      <c r="G623" s="166">
        <v>111.4</v>
      </c>
      <c r="H623" s="167">
        <v>110.431</v>
      </c>
      <c r="I623" s="238">
        <f t="shared" si="22"/>
        <v>99.130161579892274</v>
      </c>
      <c r="J623" s="112"/>
      <c r="K623" s="106" t="s">
        <v>0</v>
      </c>
    </row>
    <row r="624" spans="1:11">
      <c r="A624" s="143" t="s">
        <v>24</v>
      </c>
      <c r="B624" s="107">
        <v>241</v>
      </c>
      <c r="C624" s="108">
        <v>8</v>
      </c>
      <c r="D624" s="109">
        <v>0</v>
      </c>
      <c r="E624" s="110">
        <v>0</v>
      </c>
      <c r="F624" s="111">
        <v>0</v>
      </c>
      <c r="G624" s="158">
        <v>71971.399999999994</v>
      </c>
      <c r="H624" s="159">
        <v>69442.66528999999</v>
      </c>
      <c r="I624" s="238">
        <f t="shared" si="22"/>
        <v>96.486472807253989</v>
      </c>
      <c r="J624" s="112"/>
      <c r="K624" s="106" t="s">
        <v>0</v>
      </c>
    </row>
    <row r="625" spans="1:11">
      <c r="A625" s="144" t="s">
        <v>23</v>
      </c>
      <c r="B625" s="113">
        <v>241</v>
      </c>
      <c r="C625" s="114">
        <v>8</v>
      </c>
      <c r="D625" s="115">
        <v>1</v>
      </c>
      <c r="E625" s="116">
        <v>0</v>
      </c>
      <c r="F625" s="117">
        <v>0</v>
      </c>
      <c r="G625" s="160">
        <v>68308.3</v>
      </c>
      <c r="H625" s="161">
        <v>65781.241150000002</v>
      </c>
      <c r="I625" s="233">
        <f t="shared" si="22"/>
        <v>96.300509820914883</v>
      </c>
      <c r="J625" s="112"/>
      <c r="K625" s="106" t="s">
        <v>0</v>
      </c>
    </row>
    <row r="626" spans="1:11" ht="24">
      <c r="A626" s="145" t="s">
        <v>229</v>
      </c>
      <c r="B626" s="118">
        <v>241</v>
      </c>
      <c r="C626" s="119">
        <v>8</v>
      </c>
      <c r="D626" s="120">
        <v>1</v>
      </c>
      <c r="E626" s="121">
        <v>4400000</v>
      </c>
      <c r="F626" s="122">
        <v>0</v>
      </c>
      <c r="G626" s="162">
        <v>39737.300000000003</v>
      </c>
      <c r="H626" s="163">
        <v>38401.883219999996</v>
      </c>
      <c r="I626" s="238">
        <f t="shared" si="22"/>
        <v>96.639387225604139</v>
      </c>
      <c r="J626" s="112"/>
      <c r="K626" s="106" t="s">
        <v>0</v>
      </c>
    </row>
    <row r="627" spans="1:11" ht="21.75">
      <c r="A627" s="146" t="s">
        <v>276</v>
      </c>
      <c r="B627" s="123">
        <v>241</v>
      </c>
      <c r="C627" s="124">
        <v>8</v>
      </c>
      <c r="D627" s="125">
        <v>1</v>
      </c>
      <c r="E627" s="126">
        <v>4400200</v>
      </c>
      <c r="F627" s="127">
        <v>0</v>
      </c>
      <c r="G627" s="164">
        <v>98.8</v>
      </c>
      <c r="H627" s="165">
        <v>98.8</v>
      </c>
      <c r="I627" s="233">
        <f t="shared" si="22"/>
        <v>100</v>
      </c>
      <c r="J627" s="112"/>
      <c r="K627" s="106" t="s">
        <v>0</v>
      </c>
    </row>
    <row r="628" spans="1:11">
      <c r="A628" s="147" t="s">
        <v>157</v>
      </c>
      <c r="B628" s="128">
        <v>241</v>
      </c>
      <c r="C628" s="129">
        <v>8</v>
      </c>
      <c r="D628" s="130">
        <v>1</v>
      </c>
      <c r="E628" s="131">
        <v>4400200</v>
      </c>
      <c r="F628" s="132" t="s">
        <v>158</v>
      </c>
      <c r="G628" s="166">
        <v>98.8</v>
      </c>
      <c r="H628" s="167">
        <v>98.8</v>
      </c>
      <c r="I628" s="238">
        <f t="shared" si="22"/>
        <v>100</v>
      </c>
      <c r="J628" s="112"/>
      <c r="K628" s="106" t="s">
        <v>0</v>
      </c>
    </row>
    <row r="629" spans="1:11" ht="21.75">
      <c r="A629" s="146" t="s">
        <v>136</v>
      </c>
      <c r="B629" s="123">
        <v>241</v>
      </c>
      <c r="C629" s="124">
        <v>8</v>
      </c>
      <c r="D629" s="125">
        <v>1</v>
      </c>
      <c r="E629" s="126">
        <v>4409900</v>
      </c>
      <c r="F629" s="127">
        <v>0</v>
      </c>
      <c r="G629" s="164">
        <v>39638.5</v>
      </c>
      <c r="H629" s="165">
        <v>38303.08322</v>
      </c>
      <c r="I629" s="233">
        <f t="shared" si="22"/>
        <v>96.631010810197168</v>
      </c>
      <c r="J629" s="112"/>
      <c r="K629" s="106" t="s">
        <v>0</v>
      </c>
    </row>
    <row r="630" spans="1:11" ht="56.25">
      <c r="A630" s="147" t="s">
        <v>225</v>
      </c>
      <c r="B630" s="128">
        <v>241</v>
      </c>
      <c r="C630" s="129">
        <v>8</v>
      </c>
      <c r="D630" s="130">
        <v>1</v>
      </c>
      <c r="E630" s="131">
        <v>4409900</v>
      </c>
      <c r="F630" s="132" t="s">
        <v>226</v>
      </c>
      <c r="G630" s="166">
        <v>38785.4</v>
      </c>
      <c r="H630" s="167">
        <v>37450.170880000005</v>
      </c>
      <c r="I630" s="238">
        <f t="shared" si="22"/>
        <v>96.557392420859401</v>
      </c>
      <c r="J630" s="112"/>
      <c r="K630" s="106" t="s">
        <v>0</v>
      </c>
    </row>
    <row r="631" spans="1:11">
      <c r="A631" s="147" t="s">
        <v>255</v>
      </c>
      <c r="B631" s="128">
        <v>241</v>
      </c>
      <c r="C631" s="129">
        <v>8</v>
      </c>
      <c r="D631" s="130">
        <v>1</v>
      </c>
      <c r="E631" s="131">
        <v>4409900</v>
      </c>
      <c r="F631" s="132" t="s">
        <v>256</v>
      </c>
      <c r="G631" s="166">
        <v>853.1</v>
      </c>
      <c r="H631" s="167">
        <v>852.91234000000009</v>
      </c>
      <c r="I631" s="238">
        <f t="shared" si="22"/>
        <v>99.978002578830157</v>
      </c>
      <c r="J631" s="112"/>
      <c r="K631" s="106" t="s">
        <v>0</v>
      </c>
    </row>
    <row r="632" spans="1:11">
      <c r="A632" s="145" t="s">
        <v>230</v>
      </c>
      <c r="B632" s="118">
        <v>241</v>
      </c>
      <c r="C632" s="119">
        <v>8</v>
      </c>
      <c r="D632" s="120">
        <v>1</v>
      </c>
      <c r="E632" s="121">
        <v>4410000</v>
      </c>
      <c r="F632" s="122">
        <v>0</v>
      </c>
      <c r="G632" s="162">
        <v>6295</v>
      </c>
      <c r="H632" s="163">
        <v>5894.8412500000004</v>
      </c>
      <c r="I632" s="238">
        <f t="shared" si="22"/>
        <v>93.643228752978558</v>
      </c>
      <c r="J632" s="112"/>
      <c r="K632" s="106" t="s">
        <v>0</v>
      </c>
    </row>
    <row r="633" spans="1:11" ht="21.75">
      <c r="A633" s="146" t="s">
        <v>136</v>
      </c>
      <c r="B633" s="123">
        <v>241</v>
      </c>
      <c r="C633" s="124">
        <v>8</v>
      </c>
      <c r="D633" s="125">
        <v>1</v>
      </c>
      <c r="E633" s="126">
        <v>4419900</v>
      </c>
      <c r="F633" s="127">
        <v>0</v>
      </c>
      <c r="G633" s="164">
        <v>6295</v>
      </c>
      <c r="H633" s="165">
        <v>5894.8412500000004</v>
      </c>
      <c r="I633" s="233">
        <f t="shared" si="22"/>
        <v>93.643228752978558</v>
      </c>
      <c r="J633" s="112"/>
      <c r="K633" s="106" t="s">
        <v>0</v>
      </c>
    </row>
    <row r="634" spans="1:11" ht="56.25">
      <c r="A634" s="147" t="s">
        <v>192</v>
      </c>
      <c r="B634" s="128">
        <v>241</v>
      </c>
      <c r="C634" s="129">
        <v>8</v>
      </c>
      <c r="D634" s="130">
        <v>1</v>
      </c>
      <c r="E634" s="131">
        <v>4419900</v>
      </c>
      <c r="F634" s="132" t="s">
        <v>193</v>
      </c>
      <c r="G634" s="166">
        <v>6055</v>
      </c>
      <c r="H634" s="167">
        <v>5682.83806</v>
      </c>
      <c r="I634" s="238">
        <f t="shared" si="22"/>
        <v>93.853642609413711</v>
      </c>
      <c r="J634" s="112"/>
      <c r="K634" s="106" t="s">
        <v>0</v>
      </c>
    </row>
    <row r="635" spans="1:11">
      <c r="A635" s="147" t="s">
        <v>157</v>
      </c>
      <c r="B635" s="128">
        <v>241</v>
      </c>
      <c r="C635" s="129">
        <v>8</v>
      </c>
      <c r="D635" s="130">
        <v>1</v>
      </c>
      <c r="E635" s="131">
        <v>4419900</v>
      </c>
      <c r="F635" s="132" t="s">
        <v>158</v>
      </c>
      <c r="G635" s="166">
        <v>240</v>
      </c>
      <c r="H635" s="167">
        <v>212.00318999999999</v>
      </c>
      <c r="I635" s="238">
        <f t="shared" si="22"/>
        <v>88.334662499999993</v>
      </c>
      <c r="J635" s="112"/>
      <c r="K635" s="106" t="s">
        <v>0</v>
      </c>
    </row>
    <row r="636" spans="1:11">
      <c r="A636" s="145" t="s">
        <v>231</v>
      </c>
      <c r="B636" s="118">
        <v>241</v>
      </c>
      <c r="C636" s="119">
        <v>8</v>
      </c>
      <c r="D636" s="120">
        <v>1</v>
      </c>
      <c r="E636" s="121">
        <v>4420000</v>
      </c>
      <c r="F636" s="122">
        <v>0</v>
      </c>
      <c r="G636" s="162">
        <v>20718</v>
      </c>
      <c r="H636" s="163">
        <v>19927.807870000001</v>
      </c>
      <c r="I636" s="238">
        <f t="shared" si="22"/>
        <v>96.185963268655271</v>
      </c>
      <c r="J636" s="112"/>
      <c r="K636" s="106" t="s">
        <v>0</v>
      </c>
    </row>
    <row r="637" spans="1:11" ht="21.75">
      <c r="A637" s="146" t="s">
        <v>136</v>
      </c>
      <c r="B637" s="123">
        <v>241</v>
      </c>
      <c r="C637" s="124">
        <v>8</v>
      </c>
      <c r="D637" s="125">
        <v>1</v>
      </c>
      <c r="E637" s="126">
        <v>4429900</v>
      </c>
      <c r="F637" s="127">
        <v>0</v>
      </c>
      <c r="G637" s="164">
        <v>20718</v>
      </c>
      <c r="H637" s="165">
        <v>19927.807870000001</v>
      </c>
      <c r="I637" s="233">
        <f t="shared" si="22"/>
        <v>96.185963268655271</v>
      </c>
      <c r="J637" s="112"/>
      <c r="K637" s="106" t="s">
        <v>0</v>
      </c>
    </row>
    <row r="638" spans="1:11" ht="56.25">
      <c r="A638" s="147" t="s">
        <v>192</v>
      </c>
      <c r="B638" s="128">
        <v>241</v>
      </c>
      <c r="C638" s="129">
        <v>8</v>
      </c>
      <c r="D638" s="130">
        <v>1</v>
      </c>
      <c r="E638" s="131">
        <v>4429900</v>
      </c>
      <c r="F638" s="132" t="s">
        <v>193</v>
      </c>
      <c r="G638" s="166">
        <v>20177</v>
      </c>
      <c r="H638" s="167">
        <v>19428.724400000003</v>
      </c>
      <c r="I638" s="238">
        <f t="shared" si="22"/>
        <v>96.291442731823366</v>
      </c>
      <c r="J638" s="112"/>
      <c r="K638" s="106" t="s">
        <v>0</v>
      </c>
    </row>
    <row r="639" spans="1:11">
      <c r="A639" s="147" t="s">
        <v>157</v>
      </c>
      <c r="B639" s="128">
        <v>241</v>
      </c>
      <c r="C639" s="129">
        <v>8</v>
      </c>
      <c r="D639" s="130">
        <v>1</v>
      </c>
      <c r="E639" s="131">
        <v>4429900</v>
      </c>
      <c r="F639" s="132" t="s">
        <v>158</v>
      </c>
      <c r="G639" s="166">
        <v>541</v>
      </c>
      <c r="H639" s="167">
        <v>499.08346999999998</v>
      </c>
      <c r="I639" s="238">
        <f t="shared" si="22"/>
        <v>92.252027726432516</v>
      </c>
      <c r="J639" s="112"/>
      <c r="K639" s="106" t="s">
        <v>0</v>
      </c>
    </row>
    <row r="640" spans="1:11">
      <c r="A640" s="145" t="s">
        <v>147</v>
      </c>
      <c r="B640" s="118">
        <v>241</v>
      </c>
      <c r="C640" s="119">
        <v>8</v>
      </c>
      <c r="D640" s="120">
        <v>1</v>
      </c>
      <c r="E640" s="121">
        <v>5220000</v>
      </c>
      <c r="F640" s="122">
        <v>0</v>
      </c>
      <c r="G640" s="162">
        <v>840.6</v>
      </c>
      <c r="H640" s="163">
        <v>840.4375</v>
      </c>
      <c r="I640" s="238">
        <f t="shared" si="22"/>
        <v>99.980668570069</v>
      </c>
      <c r="J640" s="112"/>
      <c r="K640" s="106" t="s">
        <v>0</v>
      </c>
    </row>
    <row r="641" spans="1:11" ht="32.25">
      <c r="A641" s="146" t="s">
        <v>277</v>
      </c>
      <c r="B641" s="123">
        <v>241</v>
      </c>
      <c r="C641" s="124">
        <v>8</v>
      </c>
      <c r="D641" s="125">
        <v>1</v>
      </c>
      <c r="E641" s="126">
        <v>5222806</v>
      </c>
      <c r="F641" s="127">
        <v>0</v>
      </c>
      <c r="G641" s="164">
        <v>840.6</v>
      </c>
      <c r="H641" s="165">
        <v>840.4375</v>
      </c>
      <c r="I641" s="233">
        <f t="shared" si="22"/>
        <v>99.980668570069</v>
      </c>
      <c r="J641" s="112"/>
      <c r="K641" s="106" t="s">
        <v>0</v>
      </c>
    </row>
    <row r="642" spans="1:11">
      <c r="A642" s="147" t="s">
        <v>157</v>
      </c>
      <c r="B642" s="128">
        <v>241</v>
      </c>
      <c r="C642" s="129">
        <v>8</v>
      </c>
      <c r="D642" s="130">
        <v>1</v>
      </c>
      <c r="E642" s="131">
        <v>5222806</v>
      </c>
      <c r="F642" s="132" t="s">
        <v>158</v>
      </c>
      <c r="G642" s="166">
        <v>840.6</v>
      </c>
      <c r="H642" s="167">
        <v>840.4375</v>
      </c>
      <c r="I642" s="238">
        <f t="shared" si="22"/>
        <v>99.980668570069</v>
      </c>
      <c r="J642" s="112"/>
      <c r="K642" s="106" t="s">
        <v>0</v>
      </c>
    </row>
    <row r="643" spans="1:11">
      <c r="A643" s="145" t="s">
        <v>137</v>
      </c>
      <c r="B643" s="118">
        <v>241</v>
      </c>
      <c r="C643" s="119">
        <v>8</v>
      </c>
      <c r="D643" s="120">
        <v>1</v>
      </c>
      <c r="E643" s="121">
        <v>7950000</v>
      </c>
      <c r="F643" s="122">
        <v>0</v>
      </c>
      <c r="G643" s="162">
        <v>717.4</v>
      </c>
      <c r="H643" s="163">
        <v>716.27131000000008</v>
      </c>
      <c r="I643" s="238">
        <f t="shared" si="22"/>
        <v>99.842669361583518</v>
      </c>
      <c r="J643" s="112"/>
      <c r="K643" s="106" t="s">
        <v>0</v>
      </c>
    </row>
    <row r="644" spans="1:11" ht="32.25">
      <c r="A644" s="146" t="s">
        <v>190</v>
      </c>
      <c r="B644" s="123">
        <v>241</v>
      </c>
      <c r="C644" s="124">
        <v>8</v>
      </c>
      <c r="D644" s="125">
        <v>1</v>
      </c>
      <c r="E644" s="126">
        <v>7951300</v>
      </c>
      <c r="F644" s="127">
        <v>0</v>
      </c>
      <c r="G644" s="164">
        <v>717.4</v>
      </c>
      <c r="H644" s="165">
        <v>716.27131000000008</v>
      </c>
      <c r="I644" s="233">
        <f t="shared" si="22"/>
        <v>99.842669361583518</v>
      </c>
      <c r="J644" s="112"/>
      <c r="K644" s="106" t="s">
        <v>0</v>
      </c>
    </row>
    <row r="645" spans="1:11">
      <c r="A645" s="147" t="s">
        <v>157</v>
      </c>
      <c r="B645" s="128">
        <v>241</v>
      </c>
      <c r="C645" s="129">
        <v>8</v>
      </c>
      <c r="D645" s="130">
        <v>1</v>
      </c>
      <c r="E645" s="131">
        <v>7951300</v>
      </c>
      <c r="F645" s="132" t="s">
        <v>158</v>
      </c>
      <c r="G645" s="166">
        <v>271.39999999999998</v>
      </c>
      <c r="H645" s="167">
        <v>271.05349999999999</v>
      </c>
      <c r="I645" s="238">
        <f t="shared" si="22"/>
        <v>99.872328666175392</v>
      </c>
      <c r="J645" s="112"/>
      <c r="K645" s="106" t="s">
        <v>0</v>
      </c>
    </row>
    <row r="646" spans="1:11">
      <c r="A646" s="147" t="s">
        <v>255</v>
      </c>
      <c r="B646" s="128">
        <v>241</v>
      </c>
      <c r="C646" s="129">
        <v>8</v>
      </c>
      <c r="D646" s="130">
        <v>1</v>
      </c>
      <c r="E646" s="131">
        <v>7951300</v>
      </c>
      <c r="F646" s="132" t="s">
        <v>256</v>
      </c>
      <c r="G646" s="166">
        <v>446</v>
      </c>
      <c r="H646" s="167">
        <v>445.21780999999999</v>
      </c>
      <c r="I646" s="238">
        <f t="shared" si="22"/>
        <v>99.824621076233171</v>
      </c>
      <c r="J646" s="112"/>
      <c r="K646" s="106" t="s">
        <v>0</v>
      </c>
    </row>
    <row r="647" spans="1:11" ht="24">
      <c r="A647" s="144" t="s">
        <v>22</v>
      </c>
      <c r="B647" s="113">
        <v>241</v>
      </c>
      <c r="C647" s="114">
        <v>8</v>
      </c>
      <c r="D647" s="115">
        <v>4</v>
      </c>
      <c r="E647" s="116">
        <v>0</v>
      </c>
      <c r="F647" s="117">
        <v>0</v>
      </c>
      <c r="G647" s="160">
        <v>3663.1</v>
      </c>
      <c r="H647" s="161">
        <v>3661.4241400000001</v>
      </c>
      <c r="I647" s="233">
        <f t="shared" si="22"/>
        <v>99.95425022521907</v>
      </c>
      <c r="J647" s="112"/>
      <c r="K647" s="106" t="s">
        <v>0</v>
      </c>
    </row>
    <row r="648" spans="1:11">
      <c r="A648" s="145" t="s">
        <v>137</v>
      </c>
      <c r="B648" s="118">
        <v>241</v>
      </c>
      <c r="C648" s="119">
        <v>8</v>
      </c>
      <c r="D648" s="120">
        <v>4</v>
      </c>
      <c r="E648" s="121">
        <v>7950000</v>
      </c>
      <c r="F648" s="122">
        <v>0</v>
      </c>
      <c r="G648" s="162">
        <v>3663.1</v>
      </c>
      <c r="H648" s="163">
        <v>3661.4241400000001</v>
      </c>
      <c r="I648" s="238">
        <f t="shared" si="22"/>
        <v>99.95425022521907</v>
      </c>
      <c r="J648" s="112"/>
      <c r="K648" s="106" t="s">
        <v>0</v>
      </c>
    </row>
    <row r="649" spans="1:11" ht="32.25">
      <c r="A649" s="146" t="s">
        <v>190</v>
      </c>
      <c r="B649" s="123">
        <v>241</v>
      </c>
      <c r="C649" s="124">
        <v>8</v>
      </c>
      <c r="D649" s="125">
        <v>4</v>
      </c>
      <c r="E649" s="126">
        <v>7951300</v>
      </c>
      <c r="F649" s="127">
        <v>0</v>
      </c>
      <c r="G649" s="164">
        <v>3406.1</v>
      </c>
      <c r="H649" s="165">
        <v>3404.4241400000001</v>
      </c>
      <c r="I649" s="233">
        <f t="shared" si="22"/>
        <v>99.95079827368545</v>
      </c>
      <c r="J649" s="112"/>
      <c r="K649" s="106" t="s">
        <v>0</v>
      </c>
    </row>
    <row r="650" spans="1:11">
      <c r="A650" s="147" t="s">
        <v>157</v>
      </c>
      <c r="B650" s="128">
        <v>241</v>
      </c>
      <c r="C650" s="129">
        <v>8</v>
      </c>
      <c r="D650" s="130">
        <v>4</v>
      </c>
      <c r="E650" s="131">
        <v>7951300</v>
      </c>
      <c r="F650" s="132" t="s">
        <v>158</v>
      </c>
      <c r="G650" s="166">
        <v>60</v>
      </c>
      <c r="H650" s="167">
        <v>60</v>
      </c>
      <c r="I650" s="238">
        <f t="shared" si="22"/>
        <v>100</v>
      </c>
      <c r="J650" s="112"/>
      <c r="K650" s="106" t="s">
        <v>0</v>
      </c>
    </row>
    <row r="651" spans="1:11">
      <c r="A651" s="147" t="s">
        <v>255</v>
      </c>
      <c r="B651" s="128">
        <v>241</v>
      </c>
      <c r="C651" s="129">
        <v>8</v>
      </c>
      <c r="D651" s="130">
        <v>4</v>
      </c>
      <c r="E651" s="131">
        <v>7951300</v>
      </c>
      <c r="F651" s="132" t="s">
        <v>256</v>
      </c>
      <c r="G651" s="166">
        <v>3346.1</v>
      </c>
      <c r="H651" s="167">
        <v>3344.4241400000001</v>
      </c>
      <c r="I651" s="238">
        <f t="shared" si="22"/>
        <v>99.949916021637137</v>
      </c>
      <c r="J651" s="112"/>
      <c r="K651" s="106" t="s">
        <v>0</v>
      </c>
    </row>
    <row r="652" spans="1:11" ht="42.75">
      <c r="A652" s="146" t="s">
        <v>222</v>
      </c>
      <c r="B652" s="123">
        <v>241</v>
      </c>
      <c r="C652" s="124">
        <v>8</v>
      </c>
      <c r="D652" s="125">
        <v>4</v>
      </c>
      <c r="E652" s="126">
        <v>7952600</v>
      </c>
      <c r="F652" s="127">
        <v>0</v>
      </c>
      <c r="G652" s="164">
        <v>257</v>
      </c>
      <c r="H652" s="165">
        <v>257</v>
      </c>
      <c r="I652" s="233">
        <f t="shared" ref="I652:I683" si="23">H652*100/G652</f>
        <v>100</v>
      </c>
      <c r="J652" s="112"/>
      <c r="K652" s="106" t="s">
        <v>0</v>
      </c>
    </row>
    <row r="653" spans="1:11">
      <c r="A653" s="147" t="s">
        <v>157</v>
      </c>
      <c r="B653" s="128">
        <v>241</v>
      </c>
      <c r="C653" s="129">
        <v>8</v>
      </c>
      <c r="D653" s="130">
        <v>4</v>
      </c>
      <c r="E653" s="131">
        <v>7952600</v>
      </c>
      <c r="F653" s="132" t="s">
        <v>158</v>
      </c>
      <c r="G653" s="166">
        <v>30</v>
      </c>
      <c r="H653" s="167">
        <v>30</v>
      </c>
      <c r="I653" s="238">
        <f t="shared" si="23"/>
        <v>100</v>
      </c>
      <c r="J653" s="112"/>
      <c r="K653" s="106" t="s">
        <v>0</v>
      </c>
    </row>
    <row r="654" spans="1:11">
      <c r="A654" s="147" t="s">
        <v>255</v>
      </c>
      <c r="B654" s="128">
        <v>241</v>
      </c>
      <c r="C654" s="129">
        <v>8</v>
      </c>
      <c r="D654" s="130">
        <v>4</v>
      </c>
      <c r="E654" s="131">
        <v>7952600</v>
      </c>
      <c r="F654" s="132" t="s">
        <v>256</v>
      </c>
      <c r="G654" s="166">
        <v>227</v>
      </c>
      <c r="H654" s="167">
        <v>227</v>
      </c>
      <c r="I654" s="238">
        <f t="shared" si="23"/>
        <v>100</v>
      </c>
      <c r="J654" s="112"/>
      <c r="K654" s="106" t="s">
        <v>0</v>
      </c>
    </row>
    <row r="655" spans="1:11">
      <c r="A655" s="143" t="s">
        <v>15</v>
      </c>
      <c r="B655" s="107">
        <v>241</v>
      </c>
      <c r="C655" s="108">
        <v>10</v>
      </c>
      <c r="D655" s="109">
        <v>0</v>
      </c>
      <c r="E655" s="110">
        <v>0</v>
      </c>
      <c r="F655" s="111">
        <v>0</v>
      </c>
      <c r="G655" s="158">
        <v>1017.5</v>
      </c>
      <c r="H655" s="159">
        <v>1017.35912</v>
      </c>
      <c r="I655" s="238">
        <f t="shared" si="23"/>
        <v>99.98615429975429</v>
      </c>
      <c r="J655" s="112"/>
      <c r="K655" s="106" t="s">
        <v>0</v>
      </c>
    </row>
    <row r="656" spans="1:11">
      <c r="A656" s="144" t="s">
        <v>11</v>
      </c>
      <c r="B656" s="113">
        <v>241</v>
      </c>
      <c r="C656" s="114">
        <v>10</v>
      </c>
      <c r="D656" s="115">
        <v>6</v>
      </c>
      <c r="E656" s="116">
        <v>0</v>
      </c>
      <c r="F656" s="117">
        <v>0</v>
      </c>
      <c r="G656" s="160">
        <v>1017.5</v>
      </c>
      <c r="H656" s="161">
        <v>1017.35912</v>
      </c>
      <c r="I656" s="233">
        <f t="shared" si="23"/>
        <v>99.98615429975429</v>
      </c>
      <c r="J656" s="112"/>
      <c r="K656" s="106" t="s">
        <v>0</v>
      </c>
    </row>
    <row r="657" spans="1:11">
      <c r="A657" s="145" t="s">
        <v>137</v>
      </c>
      <c r="B657" s="118">
        <v>241</v>
      </c>
      <c r="C657" s="119">
        <v>10</v>
      </c>
      <c r="D657" s="120">
        <v>6</v>
      </c>
      <c r="E657" s="121">
        <v>7950000</v>
      </c>
      <c r="F657" s="122">
        <v>0</v>
      </c>
      <c r="G657" s="162">
        <v>1017.5</v>
      </c>
      <c r="H657" s="163">
        <v>1017.35912</v>
      </c>
      <c r="I657" s="238">
        <f t="shared" si="23"/>
        <v>99.98615429975429</v>
      </c>
      <c r="J657" s="112"/>
      <c r="K657" s="106" t="s">
        <v>0</v>
      </c>
    </row>
    <row r="658" spans="1:11" ht="42.75">
      <c r="A658" s="146" t="s">
        <v>200</v>
      </c>
      <c r="B658" s="123">
        <v>241</v>
      </c>
      <c r="C658" s="124">
        <v>10</v>
      </c>
      <c r="D658" s="125">
        <v>6</v>
      </c>
      <c r="E658" s="126">
        <v>7951600</v>
      </c>
      <c r="F658" s="127">
        <v>0</v>
      </c>
      <c r="G658" s="164">
        <v>1017.5</v>
      </c>
      <c r="H658" s="165">
        <v>1017.35912</v>
      </c>
      <c r="I658" s="233">
        <f t="shared" si="23"/>
        <v>99.98615429975429</v>
      </c>
      <c r="J658" s="112"/>
      <c r="K658" s="106" t="s">
        <v>0</v>
      </c>
    </row>
    <row r="659" spans="1:11">
      <c r="A659" s="147" t="s">
        <v>215</v>
      </c>
      <c r="B659" s="128">
        <v>241</v>
      </c>
      <c r="C659" s="129">
        <v>10</v>
      </c>
      <c r="D659" s="130">
        <v>6</v>
      </c>
      <c r="E659" s="131">
        <v>7951600</v>
      </c>
      <c r="F659" s="132" t="s">
        <v>216</v>
      </c>
      <c r="G659" s="166">
        <v>576.5</v>
      </c>
      <c r="H659" s="167">
        <v>576.37400000000002</v>
      </c>
      <c r="I659" s="238">
        <f t="shared" si="23"/>
        <v>99.978143972246315</v>
      </c>
      <c r="J659" s="112"/>
      <c r="K659" s="106" t="s">
        <v>0</v>
      </c>
    </row>
    <row r="660" spans="1:11">
      <c r="A660" s="147" t="s">
        <v>255</v>
      </c>
      <c r="B660" s="128">
        <v>241</v>
      </c>
      <c r="C660" s="129">
        <v>10</v>
      </c>
      <c r="D660" s="130">
        <v>6</v>
      </c>
      <c r="E660" s="131">
        <v>7951600</v>
      </c>
      <c r="F660" s="132" t="s">
        <v>256</v>
      </c>
      <c r="G660" s="166">
        <v>441</v>
      </c>
      <c r="H660" s="167">
        <v>440.98511999999999</v>
      </c>
      <c r="I660" s="238">
        <f t="shared" si="23"/>
        <v>99.996625850340138</v>
      </c>
      <c r="J660" s="112"/>
      <c r="K660" s="106" t="s">
        <v>0</v>
      </c>
    </row>
    <row r="661" spans="1:11" ht="25.5">
      <c r="A661" s="148" t="s">
        <v>278</v>
      </c>
      <c r="B661" s="133">
        <v>271</v>
      </c>
      <c r="C661" s="134">
        <v>0</v>
      </c>
      <c r="D661" s="135">
        <v>0</v>
      </c>
      <c r="E661" s="136">
        <v>0</v>
      </c>
      <c r="F661" s="137">
        <v>0</v>
      </c>
      <c r="G661" s="168">
        <v>161359.5</v>
      </c>
      <c r="H661" s="169">
        <v>157572.90720000002</v>
      </c>
      <c r="I661" s="233">
        <f t="shared" si="23"/>
        <v>97.653318955499998</v>
      </c>
      <c r="J661" s="112"/>
      <c r="K661" s="106" t="s">
        <v>0</v>
      </c>
    </row>
    <row r="662" spans="1:11">
      <c r="A662" s="143" t="s">
        <v>44</v>
      </c>
      <c r="B662" s="107">
        <v>271</v>
      </c>
      <c r="C662" s="108">
        <v>4</v>
      </c>
      <c r="D662" s="109">
        <v>0</v>
      </c>
      <c r="E662" s="110">
        <v>0</v>
      </c>
      <c r="F662" s="111">
        <v>0</v>
      </c>
      <c r="G662" s="158">
        <v>50</v>
      </c>
      <c r="H662" s="159">
        <v>50</v>
      </c>
      <c r="I662" s="238">
        <f t="shared" si="23"/>
        <v>100</v>
      </c>
      <c r="J662" s="112"/>
      <c r="K662" s="106" t="s">
        <v>0</v>
      </c>
    </row>
    <row r="663" spans="1:11">
      <c r="A663" s="144" t="s">
        <v>43</v>
      </c>
      <c r="B663" s="113">
        <v>271</v>
      </c>
      <c r="C663" s="114">
        <v>4</v>
      </c>
      <c r="D663" s="115">
        <v>1</v>
      </c>
      <c r="E663" s="116">
        <v>0</v>
      </c>
      <c r="F663" s="117">
        <v>0</v>
      </c>
      <c r="G663" s="160">
        <v>50</v>
      </c>
      <c r="H663" s="161">
        <v>50</v>
      </c>
      <c r="I663" s="233">
        <f t="shared" si="23"/>
        <v>100</v>
      </c>
      <c r="J663" s="112"/>
      <c r="K663" s="106" t="s">
        <v>0</v>
      </c>
    </row>
    <row r="664" spans="1:11">
      <c r="A664" s="145" t="s">
        <v>147</v>
      </c>
      <c r="B664" s="118">
        <v>271</v>
      </c>
      <c r="C664" s="119">
        <v>4</v>
      </c>
      <c r="D664" s="120">
        <v>1</v>
      </c>
      <c r="E664" s="121">
        <v>5220000</v>
      </c>
      <c r="F664" s="122">
        <v>0</v>
      </c>
      <c r="G664" s="162">
        <v>50</v>
      </c>
      <c r="H664" s="163">
        <v>50</v>
      </c>
      <c r="I664" s="238">
        <f t="shared" si="23"/>
        <v>100</v>
      </c>
      <c r="J664" s="112"/>
      <c r="K664" s="106" t="s">
        <v>0</v>
      </c>
    </row>
    <row r="665" spans="1:11" ht="21.75">
      <c r="A665" s="146" t="s">
        <v>254</v>
      </c>
      <c r="B665" s="123">
        <v>271</v>
      </c>
      <c r="C665" s="124">
        <v>4</v>
      </c>
      <c r="D665" s="125">
        <v>1</v>
      </c>
      <c r="E665" s="126">
        <v>5224500</v>
      </c>
      <c r="F665" s="127">
        <v>0</v>
      </c>
      <c r="G665" s="164">
        <v>50</v>
      </c>
      <c r="H665" s="165">
        <v>50</v>
      </c>
      <c r="I665" s="233">
        <f t="shared" si="23"/>
        <v>100</v>
      </c>
      <c r="J665" s="112"/>
      <c r="K665" s="106" t="s">
        <v>0</v>
      </c>
    </row>
    <row r="666" spans="1:11">
      <c r="A666" s="147" t="s">
        <v>255</v>
      </c>
      <c r="B666" s="128">
        <v>271</v>
      </c>
      <c r="C666" s="129">
        <v>4</v>
      </c>
      <c r="D666" s="130">
        <v>1</v>
      </c>
      <c r="E666" s="131">
        <v>5224500</v>
      </c>
      <c r="F666" s="132" t="s">
        <v>256</v>
      </c>
      <c r="G666" s="166">
        <v>50</v>
      </c>
      <c r="H666" s="167">
        <v>50</v>
      </c>
      <c r="I666" s="238">
        <f t="shared" si="23"/>
        <v>100</v>
      </c>
      <c r="J666" s="112"/>
      <c r="K666" s="106" t="s">
        <v>0</v>
      </c>
    </row>
    <row r="667" spans="1:11">
      <c r="A667" s="143" t="s">
        <v>29</v>
      </c>
      <c r="B667" s="107">
        <v>271</v>
      </c>
      <c r="C667" s="108">
        <v>7</v>
      </c>
      <c r="D667" s="109">
        <v>0</v>
      </c>
      <c r="E667" s="110">
        <v>0</v>
      </c>
      <c r="F667" s="111">
        <v>0</v>
      </c>
      <c r="G667" s="158">
        <v>93446.1</v>
      </c>
      <c r="H667" s="159">
        <v>91579.921000000017</v>
      </c>
      <c r="I667" s="238">
        <f t="shared" si="23"/>
        <v>98.00293538200097</v>
      </c>
      <c r="J667" s="112"/>
      <c r="K667" s="106" t="s">
        <v>0</v>
      </c>
    </row>
    <row r="668" spans="1:11">
      <c r="A668" s="144" t="s">
        <v>27</v>
      </c>
      <c r="B668" s="113">
        <v>271</v>
      </c>
      <c r="C668" s="114">
        <v>7</v>
      </c>
      <c r="D668" s="115">
        <v>2</v>
      </c>
      <c r="E668" s="116">
        <v>0</v>
      </c>
      <c r="F668" s="117">
        <v>0</v>
      </c>
      <c r="G668" s="160">
        <v>85503.7</v>
      </c>
      <c r="H668" s="161">
        <v>83666.712180000002</v>
      </c>
      <c r="I668" s="233">
        <f t="shared" si="23"/>
        <v>97.851569206946607</v>
      </c>
      <c r="J668" s="112"/>
      <c r="K668" s="106" t="s">
        <v>0</v>
      </c>
    </row>
    <row r="669" spans="1:11">
      <c r="A669" s="145" t="s">
        <v>227</v>
      </c>
      <c r="B669" s="118">
        <v>271</v>
      </c>
      <c r="C669" s="119">
        <v>7</v>
      </c>
      <c r="D669" s="120">
        <v>2</v>
      </c>
      <c r="E669" s="121">
        <v>4230000</v>
      </c>
      <c r="F669" s="122">
        <v>0</v>
      </c>
      <c r="G669" s="162">
        <v>85453.7</v>
      </c>
      <c r="H669" s="163">
        <v>83618.512180000005</v>
      </c>
      <c r="I669" s="238">
        <f t="shared" si="23"/>
        <v>97.852418537757885</v>
      </c>
      <c r="J669" s="112"/>
      <c r="K669" s="106" t="s">
        <v>0</v>
      </c>
    </row>
    <row r="670" spans="1:11" ht="21.75">
      <c r="A670" s="146" t="s">
        <v>136</v>
      </c>
      <c r="B670" s="123">
        <v>271</v>
      </c>
      <c r="C670" s="124">
        <v>7</v>
      </c>
      <c r="D670" s="125">
        <v>2</v>
      </c>
      <c r="E670" s="126">
        <v>4239900</v>
      </c>
      <c r="F670" s="127">
        <v>0</v>
      </c>
      <c r="G670" s="164">
        <v>85453.7</v>
      </c>
      <c r="H670" s="165">
        <v>83618.512180000005</v>
      </c>
      <c r="I670" s="233">
        <f t="shared" si="23"/>
        <v>97.852418537757885</v>
      </c>
      <c r="J670" s="112"/>
      <c r="K670" s="106" t="s">
        <v>0</v>
      </c>
    </row>
    <row r="671" spans="1:11" ht="56.25">
      <c r="A671" s="147" t="s">
        <v>225</v>
      </c>
      <c r="B671" s="128">
        <v>271</v>
      </c>
      <c r="C671" s="129">
        <v>7</v>
      </c>
      <c r="D671" s="130">
        <v>2</v>
      </c>
      <c r="E671" s="131">
        <v>4239900</v>
      </c>
      <c r="F671" s="132" t="s">
        <v>226</v>
      </c>
      <c r="G671" s="166">
        <v>83152.3</v>
      </c>
      <c r="H671" s="167">
        <v>81317.231480000002</v>
      </c>
      <c r="I671" s="238">
        <f t="shared" si="23"/>
        <v>97.793123557616568</v>
      </c>
      <c r="J671" s="112"/>
      <c r="K671" s="106" t="s">
        <v>0</v>
      </c>
    </row>
    <row r="672" spans="1:11">
      <c r="A672" s="147" t="s">
        <v>255</v>
      </c>
      <c r="B672" s="128">
        <v>271</v>
      </c>
      <c r="C672" s="129">
        <v>7</v>
      </c>
      <c r="D672" s="130">
        <v>2</v>
      </c>
      <c r="E672" s="131">
        <v>4239900</v>
      </c>
      <c r="F672" s="132" t="s">
        <v>256</v>
      </c>
      <c r="G672" s="166">
        <v>2301.4</v>
      </c>
      <c r="H672" s="167">
        <v>2301.2807000000003</v>
      </c>
      <c r="I672" s="238">
        <f t="shared" si="23"/>
        <v>99.994816198835508</v>
      </c>
      <c r="J672" s="112"/>
      <c r="K672" s="106" t="s">
        <v>0</v>
      </c>
    </row>
    <row r="673" spans="1:11">
      <c r="A673" s="145" t="s">
        <v>137</v>
      </c>
      <c r="B673" s="118">
        <v>271</v>
      </c>
      <c r="C673" s="119">
        <v>7</v>
      </c>
      <c r="D673" s="120">
        <v>2</v>
      </c>
      <c r="E673" s="121">
        <v>7950000</v>
      </c>
      <c r="F673" s="122">
        <v>0</v>
      </c>
      <c r="G673" s="162">
        <v>50</v>
      </c>
      <c r="H673" s="163">
        <v>48.2</v>
      </c>
      <c r="I673" s="238">
        <f t="shared" si="23"/>
        <v>96.4</v>
      </c>
      <c r="J673" s="112"/>
      <c r="K673" s="106" t="s">
        <v>0</v>
      </c>
    </row>
    <row r="674" spans="1:11" ht="53.25">
      <c r="A674" s="146" t="s">
        <v>138</v>
      </c>
      <c r="B674" s="123">
        <v>271</v>
      </c>
      <c r="C674" s="124">
        <v>7</v>
      </c>
      <c r="D674" s="125">
        <v>2</v>
      </c>
      <c r="E674" s="126">
        <v>7950400</v>
      </c>
      <c r="F674" s="127">
        <v>0</v>
      </c>
      <c r="G674" s="164">
        <v>50</v>
      </c>
      <c r="H674" s="165">
        <v>48.2</v>
      </c>
      <c r="I674" s="233">
        <f t="shared" si="23"/>
        <v>96.4</v>
      </c>
      <c r="J674" s="112"/>
      <c r="K674" s="106" t="s">
        <v>0</v>
      </c>
    </row>
    <row r="675" spans="1:11">
      <c r="A675" s="147" t="s">
        <v>255</v>
      </c>
      <c r="B675" s="128">
        <v>271</v>
      </c>
      <c r="C675" s="129">
        <v>7</v>
      </c>
      <c r="D675" s="130">
        <v>2</v>
      </c>
      <c r="E675" s="131">
        <v>7950400</v>
      </c>
      <c r="F675" s="132" t="s">
        <v>256</v>
      </c>
      <c r="G675" s="166">
        <v>50</v>
      </c>
      <c r="H675" s="167">
        <v>48.2</v>
      </c>
      <c r="I675" s="238">
        <f t="shared" si="23"/>
        <v>96.4</v>
      </c>
      <c r="J675" s="112"/>
      <c r="K675" s="106" t="s">
        <v>0</v>
      </c>
    </row>
    <row r="676" spans="1:11">
      <c r="A676" s="144" t="s">
        <v>26</v>
      </c>
      <c r="B676" s="113">
        <v>271</v>
      </c>
      <c r="C676" s="114">
        <v>7</v>
      </c>
      <c r="D676" s="115">
        <v>7</v>
      </c>
      <c r="E676" s="116">
        <v>0</v>
      </c>
      <c r="F676" s="117">
        <v>0</v>
      </c>
      <c r="G676" s="160">
        <v>7942.4</v>
      </c>
      <c r="H676" s="161">
        <v>7913.2088200000007</v>
      </c>
      <c r="I676" s="233">
        <f t="shared" si="23"/>
        <v>99.632463990733299</v>
      </c>
      <c r="J676" s="112"/>
      <c r="K676" s="106" t="s">
        <v>0</v>
      </c>
    </row>
    <row r="677" spans="1:11" ht="24">
      <c r="A677" s="145" t="s">
        <v>264</v>
      </c>
      <c r="B677" s="118">
        <v>271</v>
      </c>
      <c r="C677" s="119">
        <v>7</v>
      </c>
      <c r="D677" s="120">
        <v>7</v>
      </c>
      <c r="E677" s="121">
        <v>4320000</v>
      </c>
      <c r="F677" s="122">
        <v>0</v>
      </c>
      <c r="G677" s="162">
        <v>5364</v>
      </c>
      <c r="H677" s="163">
        <v>5345.8911400000006</v>
      </c>
      <c r="I677" s="238">
        <f t="shared" si="23"/>
        <v>99.662400074571224</v>
      </c>
      <c r="J677" s="112"/>
      <c r="K677" s="106" t="s">
        <v>0</v>
      </c>
    </row>
    <row r="678" spans="1:11">
      <c r="A678" s="146" t="s">
        <v>265</v>
      </c>
      <c r="B678" s="123">
        <v>271</v>
      </c>
      <c r="C678" s="124">
        <v>7</v>
      </c>
      <c r="D678" s="125">
        <v>7</v>
      </c>
      <c r="E678" s="126">
        <v>4320200</v>
      </c>
      <c r="F678" s="127">
        <v>0</v>
      </c>
      <c r="G678" s="164">
        <v>5364</v>
      </c>
      <c r="H678" s="165">
        <v>5345.8911400000006</v>
      </c>
      <c r="I678" s="233">
        <f t="shared" si="23"/>
        <v>99.662400074571224</v>
      </c>
      <c r="J678" s="112"/>
      <c r="K678" s="106" t="s">
        <v>0</v>
      </c>
    </row>
    <row r="679" spans="1:11" ht="22.5">
      <c r="A679" s="147" t="s">
        <v>120</v>
      </c>
      <c r="B679" s="128">
        <v>271</v>
      </c>
      <c r="C679" s="129">
        <v>7</v>
      </c>
      <c r="D679" s="130">
        <v>7</v>
      </c>
      <c r="E679" s="131">
        <v>4320200</v>
      </c>
      <c r="F679" s="132" t="s">
        <v>121</v>
      </c>
      <c r="G679" s="166">
        <v>4561</v>
      </c>
      <c r="H679" s="167">
        <v>4546.0291999999999</v>
      </c>
      <c r="I679" s="238">
        <f t="shared" si="23"/>
        <v>99.671764963823719</v>
      </c>
      <c r="J679" s="112"/>
      <c r="K679" s="106" t="s">
        <v>0</v>
      </c>
    </row>
    <row r="680" spans="1:11">
      <c r="A680" s="147" t="s">
        <v>255</v>
      </c>
      <c r="B680" s="128">
        <v>271</v>
      </c>
      <c r="C680" s="129">
        <v>7</v>
      </c>
      <c r="D680" s="130">
        <v>7</v>
      </c>
      <c r="E680" s="131">
        <v>4320200</v>
      </c>
      <c r="F680" s="132" t="s">
        <v>256</v>
      </c>
      <c r="G680" s="166">
        <v>803</v>
      </c>
      <c r="H680" s="167">
        <v>799.86193999999989</v>
      </c>
      <c r="I680" s="238">
        <f t="shared" si="23"/>
        <v>99.609207970112067</v>
      </c>
      <c r="J680" s="112"/>
      <c r="K680" s="106" t="s">
        <v>0</v>
      </c>
    </row>
    <row r="681" spans="1:11">
      <c r="A681" s="145" t="s">
        <v>137</v>
      </c>
      <c r="B681" s="118">
        <v>271</v>
      </c>
      <c r="C681" s="119">
        <v>7</v>
      </c>
      <c r="D681" s="120">
        <v>7</v>
      </c>
      <c r="E681" s="121">
        <v>7950000</v>
      </c>
      <c r="F681" s="122">
        <v>0</v>
      </c>
      <c r="G681" s="162">
        <v>2578.4</v>
      </c>
      <c r="H681" s="163">
        <v>2567.3176799999997</v>
      </c>
      <c r="I681" s="238">
        <f t="shared" si="23"/>
        <v>99.570186161960891</v>
      </c>
      <c r="J681" s="112"/>
      <c r="K681" s="106" t="s">
        <v>0</v>
      </c>
    </row>
    <row r="682" spans="1:11" ht="32.25">
      <c r="A682" s="146" t="s">
        <v>270</v>
      </c>
      <c r="B682" s="123">
        <v>271</v>
      </c>
      <c r="C682" s="124">
        <v>7</v>
      </c>
      <c r="D682" s="125">
        <v>7</v>
      </c>
      <c r="E682" s="126">
        <v>7952100</v>
      </c>
      <c r="F682" s="127">
        <v>0</v>
      </c>
      <c r="G682" s="164">
        <v>2578.4</v>
      </c>
      <c r="H682" s="165">
        <v>2567.3176799999997</v>
      </c>
      <c r="I682" s="233">
        <f t="shared" si="23"/>
        <v>99.570186161960891</v>
      </c>
      <c r="J682" s="112"/>
      <c r="K682" s="106" t="s">
        <v>0</v>
      </c>
    </row>
    <row r="683" spans="1:11" ht="22.5">
      <c r="A683" s="147" t="s">
        <v>120</v>
      </c>
      <c r="B683" s="128">
        <v>271</v>
      </c>
      <c r="C683" s="129">
        <v>7</v>
      </c>
      <c r="D683" s="130">
        <v>7</v>
      </c>
      <c r="E683" s="131">
        <v>7952100</v>
      </c>
      <c r="F683" s="132" t="s">
        <v>121</v>
      </c>
      <c r="G683" s="166">
        <v>1895.2</v>
      </c>
      <c r="H683" s="167">
        <v>1889.2663399999999</v>
      </c>
      <c r="I683" s="238">
        <f t="shared" si="23"/>
        <v>99.686911143942581</v>
      </c>
      <c r="J683" s="112"/>
      <c r="K683" s="106" t="s">
        <v>0</v>
      </c>
    </row>
    <row r="684" spans="1:11">
      <c r="A684" s="147" t="s">
        <v>255</v>
      </c>
      <c r="B684" s="128">
        <v>271</v>
      </c>
      <c r="C684" s="129">
        <v>7</v>
      </c>
      <c r="D684" s="130">
        <v>7</v>
      </c>
      <c r="E684" s="131">
        <v>7952100</v>
      </c>
      <c r="F684" s="132" t="s">
        <v>256</v>
      </c>
      <c r="G684" s="166">
        <v>683.2</v>
      </c>
      <c r="H684" s="167">
        <v>678.05133999999998</v>
      </c>
      <c r="I684" s="238">
        <f t="shared" ref="I684:I700" si="24">H684*100/G684</f>
        <v>99.246390515222458</v>
      </c>
      <c r="J684" s="112"/>
      <c r="K684" s="106" t="s">
        <v>0</v>
      </c>
    </row>
    <row r="685" spans="1:11">
      <c r="A685" s="143" t="s">
        <v>10</v>
      </c>
      <c r="B685" s="107">
        <v>271</v>
      </c>
      <c r="C685" s="108">
        <v>11</v>
      </c>
      <c r="D685" s="109">
        <v>0</v>
      </c>
      <c r="E685" s="110">
        <v>0</v>
      </c>
      <c r="F685" s="111">
        <v>0</v>
      </c>
      <c r="G685" s="158">
        <v>67863.399999999994</v>
      </c>
      <c r="H685" s="159">
        <v>65942.986200000014</v>
      </c>
      <c r="I685" s="238">
        <f t="shared" si="24"/>
        <v>97.170177444690381</v>
      </c>
      <c r="J685" s="112"/>
      <c r="K685" s="106" t="s">
        <v>0</v>
      </c>
    </row>
    <row r="686" spans="1:11">
      <c r="A686" s="144" t="s">
        <v>9</v>
      </c>
      <c r="B686" s="113">
        <v>271</v>
      </c>
      <c r="C686" s="114">
        <v>11</v>
      </c>
      <c r="D686" s="115">
        <v>1</v>
      </c>
      <c r="E686" s="116">
        <v>0</v>
      </c>
      <c r="F686" s="117">
        <v>0</v>
      </c>
      <c r="G686" s="160">
        <v>63268.800000000003</v>
      </c>
      <c r="H686" s="161">
        <v>61371.701880000008</v>
      </c>
      <c r="I686" s="233">
        <f t="shared" si="24"/>
        <v>97.001526629239066</v>
      </c>
      <c r="J686" s="112"/>
      <c r="K686" s="106" t="s">
        <v>0</v>
      </c>
    </row>
    <row r="687" spans="1:11">
      <c r="A687" s="145" t="s">
        <v>279</v>
      </c>
      <c r="B687" s="118">
        <v>271</v>
      </c>
      <c r="C687" s="119">
        <v>11</v>
      </c>
      <c r="D687" s="120">
        <v>1</v>
      </c>
      <c r="E687" s="121">
        <v>4820000</v>
      </c>
      <c r="F687" s="122">
        <v>0</v>
      </c>
      <c r="G687" s="162">
        <v>63268.800000000003</v>
      </c>
      <c r="H687" s="163">
        <v>61371.701880000008</v>
      </c>
      <c r="I687" s="238">
        <f t="shared" si="24"/>
        <v>97.001526629239066</v>
      </c>
      <c r="J687" s="112"/>
      <c r="K687" s="106" t="s">
        <v>0</v>
      </c>
    </row>
    <row r="688" spans="1:11" ht="21.75">
      <c r="A688" s="146" t="s">
        <v>136</v>
      </c>
      <c r="B688" s="123">
        <v>271</v>
      </c>
      <c r="C688" s="124">
        <v>11</v>
      </c>
      <c r="D688" s="125">
        <v>1</v>
      </c>
      <c r="E688" s="126">
        <v>4829900</v>
      </c>
      <c r="F688" s="127">
        <v>0</v>
      </c>
      <c r="G688" s="164">
        <v>63268.800000000003</v>
      </c>
      <c r="H688" s="165">
        <v>61371.701880000008</v>
      </c>
      <c r="I688" s="233">
        <f t="shared" si="24"/>
        <v>97.001526629239066</v>
      </c>
      <c r="J688" s="112"/>
      <c r="K688" s="106" t="s">
        <v>0</v>
      </c>
    </row>
    <row r="689" spans="1:11" ht="56.25">
      <c r="A689" s="147" t="s">
        <v>225</v>
      </c>
      <c r="B689" s="128">
        <v>271</v>
      </c>
      <c r="C689" s="129">
        <v>11</v>
      </c>
      <c r="D689" s="130">
        <v>1</v>
      </c>
      <c r="E689" s="131">
        <v>4829900</v>
      </c>
      <c r="F689" s="132" t="s">
        <v>226</v>
      </c>
      <c r="G689" s="166">
        <v>61725.8</v>
      </c>
      <c r="H689" s="167">
        <v>59828.813320000008</v>
      </c>
      <c r="I689" s="238">
        <f t="shared" si="24"/>
        <v>96.926752379070024</v>
      </c>
      <c r="J689" s="112"/>
      <c r="K689" s="106" t="s">
        <v>0</v>
      </c>
    </row>
    <row r="690" spans="1:11">
      <c r="A690" s="147" t="s">
        <v>255</v>
      </c>
      <c r="B690" s="128">
        <v>271</v>
      </c>
      <c r="C690" s="129">
        <v>11</v>
      </c>
      <c r="D690" s="130">
        <v>1</v>
      </c>
      <c r="E690" s="131">
        <v>4829900</v>
      </c>
      <c r="F690" s="132" t="s">
        <v>256</v>
      </c>
      <c r="G690" s="166">
        <v>1543</v>
      </c>
      <c r="H690" s="167">
        <v>1542.8885600000001</v>
      </c>
      <c r="I690" s="238">
        <f t="shared" si="24"/>
        <v>99.992777705767978</v>
      </c>
      <c r="J690" s="112"/>
      <c r="K690" s="106" t="s">
        <v>0</v>
      </c>
    </row>
    <row r="691" spans="1:11">
      <c r="A691" s="144" t="s">
        <v>8</v>
      </c>
      <c r="B691" s="113">
        <v>271</v>
      </c>
      <c r="C691" s="114">
        <v>11</v>
      </c>
      <c r="D691" s="115">
        <v>2</v>
      </c>
      <c r="E691" s="116">
        <v>0</v>
      </c>
      <c r="F691" s="117">
        <v>0</v>
      </c>
      <c r="G691" s="160">
        <v>4594.6000000000004</v>
      </c>
      <c r="H691" s="161">
        <v>4571.2843199999998</v>
      </c>
      <c r="I691" s="233">
        <f t="shared" si="24"/>
        <v>99.492541679362716</v>
      </c>
      <c r="J691" s="112"/>
      <c r="K691" s="106" t="s">
        <v>0</v>
      </c>
    </row>
    <row r="692" spans="1:11">
      <c r="A692" s="145" t="s">
        <v>147</v>
      </c>
      <c r="B692" s="118">
        <v>271</v>
      </c>
      <c r="C692" s="119">
        <v>11</v>
      </c>
      <c r="D692" s="120">
        <v>2</v>
      </c>
      <c r="E692" s="121">
        <v>5220000</v>
      </c>
      <c r="F692" s="122">
        <v>0</v>
      </c>
      <c r="G692" s="162">
        <v>1555.5</v>
      </c>
      <c r="H692" s="163">
        <v>1555.5</v>
      </c>
      <c r="I692" s="238">
        <f t="shared" si="24"/>
        <v>100</v>
      </c>
      <c r="J692" s="112"/>
      <c r="K692" s="106" t="s">
        <v>0</v>
      </c>
    </row>
    <row r="693" spans="1:11" ht="21.75">
      <c r="A693" s="146" t="s">
        <v>280</v>
      </c>
      <c r="B693" s="123">
        <v>271</v>
      </c>
      <c r="C693" s="124">
        <v>11</v>
      </c>
      <c r="D693" s="125">
        <v>2</v>
      </c>
      <c r="E693" s="126">
        <v>5223500</v>
      </c>
      <c r="F693" s="127">
        <v>0</v>
      </c>
      <c r="G693" s="164">
        <v>1555.5</v>
      </c>
      <c r="H693" s="165">
        <v>1555.5</v>
      </c>
      <c r="I693" s="233">
        <f t="shared" si="24"/>
        <v>100</v>
      </c>
      <c r="J693" s="112"/>
      <c r="K693" s="106" t="s">
        <v>0</v>
      </c>
    </row>
    <row r="694" spans="1:11">
      <c r="A694" s="147" t="s">
        <v>255</v>
      </c>
      <c r="B694" s="128">
        <v>271</v>
      </c>
      <c r="C694" s="129">
        <v>11</v>
      </c>
      <c r="D694" s="130">
        <v>2</v>
      </c>
      <c r="E694" s="131">
        <v>5223500</v>
      </c>
      <c r="F694" s="132" t="s">
        <v>256</v>
      </c>
      <c r="G694" s="166">
        <v>1555.5</v>
      </c>
      <c r="H694" s="167">
        <v>1555.5</v>
      </c>
      <c r="I694" s="238">
        <f t="shared" si="24"/>
        <v>100</v>
      </c>
      <c r="J694" s="112"/>
      <c r="K694" s="106" t="s">
        <v>0</v>
      </c>
    </row>
    <row r="695" spans="1:11">
      <c r="A695" s="145" t="s">
        <v>137</v>
      </c>
      <c r="B695" s="118">
        <v>271</v>
      </c>
      <c r="C695" s="119">
        <v>11</v>
      </c>
      <c r="D695" s="120">
        <v>2</v>
      </c>
      <c r="E695" s="121">
        <v>7950000</v>
      </c>
      <c r="F695" s="122">
        <v>0</v>
      </c>
      <c r="G695" s="162">
        <v>3039.1</v>
      </c>
      <c r="H695" s="163">
        <v>3015.7843199999998</v>
      </c>
      <c r="I695" s="238">
        <f t="shared" si="24"/>
        <v>99.232809713401991</v>
      </c>
      <c r="J695" s="112"/>
      <c r="K695" s="106" t="s">
        <v>0</v>
      </c>
    </row>
    <row r="696" spans="1:11" ht="45.75" customHeight="1">
      <c r="A696" s="146" t="s">
        <v>218</v>
      </c>
      <c r="B696" s="123">
        <v>271</v>
      </c>
      <c r="C696" s="124">
        <v>11</v>
      </c>
      <c r="D696" s="125">
        <v>2</v>
      </c>
      <c r="E696" s="126">
        <v>7951500</v>
      </c>
      <c r="F696" s="127">
        <v>0</v>
      </c>
      <c r="G696" s="164">
        <v>2789.1</v>
      </c>
      <c r="H696" s="165">
        <v>2768.3735000000001</v>
      </c>
      <c r="I696" s="233">
        <f t="shared" si="24"/>
        <v>99.256874977591352</v>
      </c>
      <c r="J696" s="112"/>
      <c r="K696" s="106" t="s">
        <v>0</v>
      </c>
    </row>
    <row r="697" spans="1:11" ht="14.25" customHeight="1">
      <c r="A697" s="147" t="s">
        <v>255</v>
      </c>
      <c r="B697" s="128">
        <v>271</v>
      </c>
      <c r="C697" s="129">
        <v>11</v>
      </c>
      <c r="D697" s="130">
        <v>2</v>
      </c>
      <c r="E697" s="131">
        <v>7951500</v>
      </c>
      <c r="F697" s="132" t="s">
        <v>256</v>
      </c>
      <c r="G697" s="166">
        <v>2789.1</v>
      </c>
      <c r="H697" s="167">
        <v>2768.3735000000001</v>
      </c>
      <c r="I697" s="238">
        <f t="shared" si="24"/>
        <v>99.256874977591352</v>
      </c>
      <c r="J697" s="112"/>
      <c r="K697" s="106" t="s">
        <v>0</v>
      </c>
    </row>
    <row r="698" spans="1:11" ht="44.25" customHeight="1">
      <c r="A698" s="146" t="s">
        <v>221</v>
      </c>
      <c r="B698" s="123">
        <v>271</v>
      </c>
      <c r="C698" s="124">
        <v>11</v>
      </c>
      <c r="D698" s="125">
        <v>2</v>
      </c>
      <c r="E698" s="126">
        <v>7951700</v>
      </c>
      <c r="F698" s="127">
        <v>0</v>
      </c>
      <c r="G698" s="164">
        <v>250</v>
      </c>
      <c r="H698" s="165">
        <v>247.41082</v>
      </c>
      <c r="I698" s="233">
        <f t="shared" si="24"/>
        <v>98.964327999999995</v>
      </c>
      <c r="J698" s="112"/>
      <c r="K698" s="106" t="s">
        <v>0</v>
      </c>
    </row>
    <row r="699" spans="1:11" ht="16.5" customHeight="1">
      <c r="A699" s="147" t="s">
        <v>255</v>
      </c>
      <c r="B699" s="128">
        <v>271</v>
      </c>
      <c r="C699" s="129">
        <v>11</v>
      </c>
      <c r="D699" s="130">
        <v>2</v>
      </c>
      <c r="E699" s="131">
        <v>7951700</v>
      </c>
      <c r="F699" s="132" t="s">
        <v>256</v>
      </c>
      <c r="G699" s="166">
        <v>250</v>
      </c>
      <c r="H699" s="167">
        <v>247.41082</v>
      </c>
      <c r="I699" s="238">
        <f t="shared" si="24"/>
        <v>98.964327999999995</v>
      </c>
      <c r="J699" s="112"/>
      <c r="K699" s="106" t="s">
        <v>0</v>
      </c>
    </row>
    <row r="700" spans="1:11" ht="18.75" customHeight="1" thickBot="1">
      <c r="A700" s="138" t="s">
        <v>281</v>
      </c>
      <c r="B700" s="139"/>
      <c r="C700" s="139"/>
      <c r="D700" s="139"/>
      <c r="E700" s="140"/>
      <c r="F700" s="139"/>
      <c r="G700" s="170">
        <v>3254561.8126400001</v>
      </c>
      <c r="H700" s="170">
        <v>3130821.2646200024</v>
      </c>
      <c r="I700" s="236">
        <f t="shared" si="24"/>
        <v>96.197935232343212</v>
      </c>
      <c r="J700" s="141"/>
      <c r="K700" s="79" t="s">
        <v>0</v>
      </c>
    </row>
    <row r="701" spans="1:11">
      <c r="A701" s="76"/>
      <c r="B701" s="76"/>
      <c r="C701" s="76"/>
      <c r="D701" s="76"/>
      <c r="E701" s="76"/>
      <c r="F701" s="76"/>
      <c r="G701" s="149"/>
      <c r="H701" s="149"/>
      <c r="I701" s="77"/>
      <c r="J701" s="77"/>
      <c r="K701" s="77"/>
    </row>
  </sheetData>
  <mergeCells count="7">
    <mergeCell ref="B10:B11"/>
    <mergeCell ref="C10:F10"/>
    <mergeCell ref="A5:I7"/>
    <mergeCell ref="G1:I1"/>
    <mergeCell ref="G2:I2"/>
    <mergeCell ref="G3:I3"/>
    <mergeCell ref="B9:F9"/>
  </mergeCells>
  <phoneticPr fontId="0" type="noConversion"/>
  <pageMargins left="0.74803149606299213" right="0.74803149606299213" top="0.59055118110236227" bottom="0.39370078740157483" header="0.39370078740157483" footer="0.51181102362204722"/>
  <pageSetup scale="82" firstPageNumber="7" fitToHeight="0" orientation="portrait" useFirstPageNumber="1" r:id="rId1"/>
  <headerFooter scaleWithDoc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workbookViewId="0">
      <selection activeCell="F5" sqref="F5"/>
    </sheetView>
  </sheetViews>
  <sheetFormatPr defaultRowHeight="12.75"/>
  <cols>
    <col min="1" max="1" width="25" style="47" customWidth="1"/>
    <col min="2" max="2" width="55.140625" style="47" customWidth="1"/>
    <col min="3" max="3" width="15.7109375" style="47" customWidth="1"/>
    <col min="4" max="4" width="13.85546875" style="47" customWidth="1"/>
    <col min="5" max="5" width="10.5703125" style="47" customWidth="1"/>
    <col min="6" max="16384" width="9.140625" style="47"/>
  </cols>
  <sheetData>
    <row r="1" spans="1:4" ht="18" customHeight="1">
      <c r="B1" s="280" t="s">
        <v>66</v>
      </c>
      <c r="C1" s="280"/>
      <c r="D1" s="280"/>
    </row>
    <row r="2" spans="1:4" ht="15.75" customHeight="1">
      <c r="A2" s="48"/>
      <c r="B2" s="280" t="s">
        <v>419</v>
      </c>
      <c r="C2" s="280"/>
      <c r="D2" s="280"/>
    </row>
    <row r="3" spans="1:4" ht="18" customHeight="1">
      <c r="B3" s="281" t="s">
        <v>420</v>
      </c>
      <c r="C3" s="281"/>
      <c r="D3" s="281"/>
    </row>
    <row r="4" spans="1:4" ht="18.75" customHeight="1">
      <c r="B4" s="49"/>
      <c r="C4" s="49"/>
      <c r="D4" s="50"/>
    </row>
    <row r="5" spans="1:4" ht="49.5" customHeight="1" thickBot="1">
      <c r="A5" s="291" t="s">
        <v>418</v>
      </c>
      <c r="B5" s="292"/>
      <c r="C5" s="292"/>
      <c r="D5" s="292"/>
    </row>
    <row r="6" spans="1:4" ht="47.25" customHeight="1">
      <c r="A6" s="51" t="s">
        <v>67</v>
      </c>
      <c r="B6" s="52" t="s">
        <v>68</v>
      </c>
      <c r="C6" s="52" t="s">
        <v>69</v>
      </c>
      <c r="D6" s="53" t="s">
        <v>70</v>
      </c>
    </row>
    <row r="7" spans="1:4" ht="14.25" customHeight="1">
      <c r="A7" s="54"/>
      <c r="B7" s="55">
        <v>1</v>
      </c>
      <c r="C7" s="55">
        <v>2</v>
      </c>
      <c r="D7" s="56">
        <v>2</v>
      </c>
    </row>
    <row r="8" spans="1:4" ht="36" customHeight="1">
      <c r="A8" s="57" t="s">
        <v>71</v>
      </c>
      <c r="B8" s="58" t="s">
        <v>72</v>
      </c>
      <c r="C8" s="59">
        <f>C11+C12</f>
        <v>36449.11</v>
      </c>
      <c r="D8" s="60">
        <f>D11+D12</f>
        <v>30000</v>
      </c>
    </row>
    <row r="9" spans="1:4" ht="15.75" hidden="1" customHeight="1">
      <c r="A9" s="54"/>
      <c r="B9" s="61" t="s">
        <v>73</v>
      </c>
      <c r="C9" s="59"/>
      <c r="D9" s="60"/>
    </row>
    <row r="10" spans="1:4" ht="27" hidden="1" customHeight="1">
      <c r="A10" s="54"/>
      <c r="B10" s="61" t="s">
        <v>74</v>
      </c>
      <c r="C10" s="59"/>
      <c r="D10" s="60"/>
    </row>
    <row r="11" spans="1:4" ht="55.5" customHeight="1">
      <c r="A11" s="62" t="s">
        <v>75</v>
      </c>
      <c r="B11" s="63" t="s">
        <v>76</v>
      </c>
      <c r="C11" s="64">
        <v>101449.11</v>
      </c>
      <c r="D11" s="65">
        <v>95000</v>
      </c>
    </row>
    <row r="12" spans="1:4" ht="45.75" customHeight="1">
      <c r="A12" s="62" t="s">
        <v>77</v>
      </c>
      <c r="B12" s="63" t="s">
        <v>78</v>
      </c>
      <c r="C12" s="64">
        <v>-65000</v>
      </c>
      <c r="D12" s="65">
        <v>-65000</v>
      </c>
    </row>
    <row r="13" spans="1:4" ht="34.5" customHeight="1">
      <c r="A13" s="57" t="s">
        <v>79</v>
      </c>
      <c r="B13" s="58" t="s">
        <v>80</v>
      </c>
      <c r="C13" s="59">
        <f>C14+C15</f>
        <v>0</v>
      </c>
      <c r="D13" s="60">
        <f>D14+D15</f>
        <v>0</v>
      </c>
    </row>
    <row r="14" spans="1:4" ht="57.75" customHeight="1">
      <c r="A14" s="62" t="s">
        <v>81</v>
      </c>
      <c r="B14" s="63" t="s">
        <v>82</v>
      </c>
      <c r="C14" s="64"/>
      <c r="D14" s="65"/>
    </row>
    <row r="15" spans="1:4" ht="51" customHeight="1">
      <c r="A15" s="62" t="s">
        <v>83</v>
      </c>
      <c r="B15" s="63" t="s">
        <v>84</v>
      </c>
      <c r="C15" s="64"/>
      <c r="D15" s="65"/>
    </row>
    <row r="16" spans="1:4" ht="37.5" customHeight="1">
      <c r="A16" s="57" t="s">
        <v>85</v>
      </c>
      <c r="B16" s="58" t="s">
        <v>86</v>
      </c>
      <c r="C16" s="59">
        <f>C18+C17</f>
        <v>406077.64999999991</v>
      </c>
      <c r="D16" s="60">
        <f>D18+D17</f>
        <v>333931.09999999963</v>
      </c>
    </row>
    <row r="17" spans="1:6" ht="36.75" customHeight="1">
      <c r="A17" s="62" t="s">
        <v>87</v>
      </c>
      <c r="B17" s="61" t="s">
        <v>88</v>
      </c>
      <c r="C17" s="64">
        <v>-2913484.16</v>
      </c>
      <c r="D17" s="65">
        <v>-2861890.16</v>
      </c>
      <c r="F17" s="66"/>
    </row>
    <row r="18" spans="1:6" ht="36.75" customHeight="1">
      <c r="A18" s="62" t="s">
        <v>89</v>
      </c>
      <c r="B18" s="61" t="s">
        <v>90</v>
      </c>
      <c r="C18" s="64">
        <v>3319561.81</v>
      </c>
      <c r="D18" s="65">
        <v>3195821.26</v>
      </c>
      <c r="F18" s="66"/>
    </row>
    <row r="19" spans="1:6" ht="15.75" customHeight="1">
      <c r="A19" s="57" t="s">
        <v>91</v>
      </c>
      <c r="B19" s="58" t="s">
        <v>92</v>
      </c>
      <c r="C19" s="59">
        <f>C20+C23</f>
        <v>0</v>
      </c>
      <c r="D19" s="60">
        <f>D20+D23</f>
        <v>0</v>
      </c>
    </row>
    <row r="20" spans="1:6" s="67" customFormat="1" ht="36.75" customHeight="1">
      <c r="A20" s="62" t="s">
        <v>93</v>
      </c>
      <c r="B20" s="61" t="s">
        <v>94</v>
      </c>
      <c r="C20" s="64">
        <f>C21+C22</f>
        <v>0</v>
      </c>
      <c r="D20" s="65">
        <f>D21+D22</f>
        <v>0</v>
      </c>
    </row>
    <row r="21" spans="1:6" s="67" customFormat="1" ht="60" customHeight="1">
      <c r="A21" s="62" t="s">
        <v>95</v>
      </c>
      <c r="B21" s="63" t="s">
        <v>96</v>
      </c>
      <c r="C21" s="64"/>
      <c r="D21" s="65"/>
    </row>
    <row r="22" spans="1:6" s="67" customFormat="1" ht="50.25" customHeight="1">
      <c r="A22" s="62" t="s">
        <v>97</v>
      </c>
      <c r="B22" s="63" t="s">
        <v>98</v>
      </c>
      <c r="C22" s="68"/>
      <c r="D22" s="69"/>
    </row>
    <row r="23" spans="1:6" s="67" customFormat="1" ht="37.5" customHeight="1">
      <c r="A23" s="62" t="s">
        <v>99</v>
      </c>
      <c r="B23" s="61" t="s">
        <v>100</v>
      </c>
      <c r="C23" s="64"/>
      <c r="D23" s="65"/>
    </row>
    <row r="24" spans="1:6" s="67" customFormat="1" ht="32.25" customHeight="1" thickBot="1">
      <c r="A24" s="70"/>
      <c r="B24" s="71" t="s">
        <v>101</v>
      </c>
      <c r="C24" s="72">
        <f>C19+C16+C13+C8</f>
        <v>442526.75999999989</v>
      </c>
      <c r="D24" s="73">
        <f>D19+D16+D13+D8</f>
        <v>363931.09999999963</v>
      </c>
    </row>
    <row r="25" spans="1:6">
      <c r="A25" s="74"/>
      <c r="D25" s="75"/>
    </row>
    <row r="26" spans="1:6">
      <c r="D26" s="75"/>
    </row>
    <row r="27" spans="1:6">
      <c r="D27" s="75"/>
    </row>
    <row r="28" spans="1:6">
      <c r="D28" s="75"/>
    </row>
    <row r="29" spans="1:6">
      <c r="D29" s="75"/>
    </row>
    <row r="30" spans="1:6">
      <c r="D30" s="75"/>
    </row>
    <row r="31" spans="1:6">
      <c r="D31" s="75"/>
    </row>
    <row r="32" spans="1:6">
      <c r="D32" s="75"/>
    </row>
    <row r="33" spans="4:4">
      <c r="D33" s="75"/>
    </row>
    <row r="34" spans="4:4">
      <c r="D34" s="75"/>
    </row>
    <row r="35" spans="4:4">
      <c r="D35" s="75"/>
    </row>
    <row r="36" spans="4:4">
      <c r="D36" s="75"/>
    </row>
    <row r="37" spans="4:4">
      <c r="D37" s="75"/>
    </row>
    <row r="38" spans="4:4">
      <c r="D38" s="75"/>
    </row>
    <row r="39" spans="4:4">
      <c r="D39" s="75"/>
    </row>
    <row r="40" spans="4:4">
      <c r="D40" s="75"/>
    </row>
    <row r="41" spans="4:4">
      <c r="D41" s="75"/>
    </row>
    <row r="42" spans="4:4">
      <c r="D42" s="75"/>
    </row>
    <row r="43" spans="4:4">
      <c r="D43" s="75"/>
    </row>
    <row r="44" spans="4:4">
      <c r="D44" s="75"/>
    </row>
    <row r="45" spans="4:4">
      <c r="D45" s="75"/>
    </row>
    <row r="46" spans="4:4">
      <c r="D46" s="75"/>
    </row>
    <row r="47" spans="4:4">
      <c r="D47" s="75"/>
    </row>
    <row r="48" spans="4:4">
      <c r="D48" s="75"/>
    </row>
    <row r="49" spans="4:4">
      <c r="D49" s="75"/>
    </row>
    <row r="50" spans="4:4">
      <c r="D50" s="75"/>
    </row>
    <row r="51" spans="4:4">
      <c r="D51" s="75"/>
    </row>
    <row r="52" spans="4:4">
      <c r="D52" s="75"/>
    </row>
    <row r="53" spans="4:4">
      <c r="D53" s="75"/>
    </row>
    <row r="54" spans="4:4">
      <c r="D54" s="75"/>
    </row>
    <row r="55" spans="4:4">
      <c r="D55" s="75"/>
    </row>
    <row r="56" spans="4:4">
      <c r="D56" s="75"/>
    </row>
    <row r="57" spans="4:4">
      <c r="D57" s="75"/>
    </row>
    <row r="58" spans="4:4">
      <c r="D58" s="75"/>
    </row>
    <row r="59" spans="4:4">
      <c r="D59" s="75"/>
    </row>
    <row r="60" spans="4:4">
      <c r="D60" s="75"/>
    </row>
    <row r="61" spans="4:4">
      <c r="D61" s="75"/>
    </row>
    <row r="62" spans="4:4">
      <c r="D62" s="75"/>
    </row>
    <row r="63" spans="4:4">
      <c r="D63" s="75"/>
    </row>
    <row r="64" spans="4:4">
      <c r="D64" s="75"/>
    </row>
    <row r="65" spans="4:4">
      <c r="D65" s="75"/>
    </row>
    <row r="66" spans="4:4">
      <c r="D66" s="75"/>
    </row>
    <row r="67" spans="4:4">
      <c r="D67" s="75"/>
    </row>
    <row r="68" spans="4:4">
      <c r="D68" s="75"/>
    </row>
    <row r="69" spans="4:4">
      <c r="D69" s="75"/>
    </row>
    <row r="70" spans="4:4">
      <c r="D70" s="75"/>
    </row>
    <row r="71" spans="4:4">
      <c r="D71" s="75"/>
    </row>
    <row r="72" spans="4:4">
      <c r="D72" s="75"/>
    </row>
    <row r="73" spans="4:4">
      <c r="D73" s="75"/>
    </row>
    <row r="74" spans="4:4">
      <c r="D74" s="75"/>
    </row>
    <row r="75" spans="4:4">
      <c r="D75" s="75"/>
    </row>
    <row r="76" spans="4:4">
      <c r="D76" s="75"/>
    </row>
    <row r="77" spans="4:4">
      <c r="D77" s="75"/>
    </row>
    <row r="78" spans="4:4">
      <c r="D78" s="75"/>
    </row>
    <row r="79" spans="4:4">
      <c r="D79" s="75"/>
    </row>
    <row r="80" spans="4:4">
      <c r="D80" s="75"/>
    </row>
    <row r="81" spans="4:4">
      <c r="D81" s="75"/>
    </row>
    <row r="82" spans="4:4">
      <c r="D82" s="75"/>
    </row>
    <row r="83" spans="4:4">
      <c r="D83" s="75"/>
    </row>
    <row r="84" spans="4:4">
      <c r="D84" s="75"/>
    </row>
    <row r="85" spans="4:4">
      <c r="D85" s="75"/>
    </row>
    <row r="86" spans="4:4">
      <c r="D86" s="75"/>
    </row>
    <row r="87" spans="4:4">
      <c r="D87" s="75"/>
    </row>
    <row r="88" spans="4:4">
      <c r="D88" s="75"/>
    </row>
    <row r="89" spans="4:4">
      <c r="D89" s="75"/>
    </row>
    <row r="90" spans="4:4">
      <c r="D90" s="75"/>
    </row>
    <row r="91" spans="4:4">
      <c r="D91" s="75"/>
    </row>
    <row r="92" spans="4:4">
      <c r="D92" s="75"/>
    </row>
    <row r="93" spans="4:4">
      <c r="D93" s="75"/>
    </row>
    <row r="94" spans="4:4">
      <c r="D94" s="75"/>
    </row>
    <row r="95" spans="4:4">
      <c r="D95" s="75"/>
    </row>
    <row r="96" spans="4:4">
      <c r="D96" s="75"/>
    </row>
    <row r="97" spans="4:4">
      <c r="D97" s="75"/>
    </row>
    <row r="98" spans="4:4">
      <c r="D98" s="75"/>
    </row>
    <row r="99" spans="4:4">
      <c r="D99" s="75"/>
    </row>
    <row r="100" spans="4:4">
      <c r="D100" s="75"/>
    </row>
    <row r="101" spans="4:4">
      <c r="D101" s="75"/>
    </row>
    <row r="102" spans="4:4">
      <c r="D102" s="75"/>
    </row>
    <row r="103" spans="4:4">
      <c r="D103" s="75"/>
    </row>
    <row r="104" spans="4:4">
      <c r="D104" s="75"/>
    </row>
    <row r="105" spans="4:4">
      <c r="D105" s="75"/>
    </row>
    <row r="106" spans="4:4">
      <c r="D106" s="75"/>
    </row>
    <row r="107" spans="4:4">
      <c r="D107" s="75"/>
    </row>
    <row r="108" spans="4:4">
      <c r="D108" s="75"/>
    </row>
    <row r="109" spans="4:4">
      <c r="D109" s="75"/>
    </row>
    <row r="110" spans="4:4">
      <c r="D110" s="75"/>
    </row>
    <row r="111" spans="4:4">
      <c r="D111" s="75"/>
    </row>
    <row r="112" spans="4:4">
      <c r="D112" s="75"/>
    </row>
    <row r="113" spans="4:4">
      <c r="D113" s="75"/>
    </row>
    <row r="114" spans="4:4">
      <c r="D114" s="75"/>
    </row>
    <row r="115" spans="4:4">
      <c r="D115" s="75"/>
    </row>
    <row r="116" spans="4:4">
      <c r="D116" s="75"/>
    </row>
    <row r="117" spans="4:4">
      <c r="D117" s="75"/>
    </row>
    <row r="118" spans="4:4">
      <c r="D118" s="75"/>
    </row>
    <row r="119" spans="4:4">
      <c r="D119" s="75"/>
    </row>
    <row r="120" spans="4:4">
      <c r="D120" s="75"/>
    </row>
    <row r="121" spans="4:4">
      <c r="D121" s="75"/>
    </row>
    <row r="122" spans="4:4">
      <c r="D122" s="75"/>
    </row>
    <row r="123" spans="4:4">
      <c r="D123" s="75"/>
    </row>
    <row r="124" spans="4:4">
      <c r="D124" s="75"/>
    </row>
    <row r="125" spans="4:4">
      <c r="D125" s="75"/>
    </row>
    <row r="126" spans="4:4">
      <c r="D126" s="75"/>
    </row>
    <row r="127" spans="4:4">
      <c r="D127" s="75"/>
    </row>
    <row r="128" spans="4:4">
      <c r="D128" s="75"/>
    </row>
    <row r="129" spans="4:4">
      <c r="D129" s="75"/>
    </row>
    <row r="130" spans="4:4">
      <c r="D130" s="75"/>
    </row>
    <row r="131" spans="4:4">
      <c r="D131" s="75"/>
    </row>
    <row r="132" spans="4:4">
      <c r="D132" s="75"/>
    </row>
    <row r="133" spans="4:4">
      <c r="D133" s="75"/>
    </row>
    <row r="134" spans="4:4">
      <c r="D134" s="75"/>
    </row>
    <row r="135" spans="4:4">
      <c r="D135" s="75"/>
    </row>
    <row r="136" spans="4:4">
      <c r="D136" s="75"/>
    </row>
    <row r="137" spans="4:4">
      <c r="D137" s="75"/>
    </row>
    <row r="138" spans="4:4">
      <c r="D138" s="75"/>
    </row>
    <row r="139" spans="4:4">
      <c r="D139" s="75"/>
    </row>
    <row r="140" spans="4:4">
      <c r="D140" s="75"/>
    </row>
    <row r="141" spans="4:4">
      <c r="D141" s="75"/>
    </row>
    <row r="142" spans="4:4">
      <c r="D142" s="75"/>
    </row>
    <row r="143" spans="4:4">
      <c r="D143" s="75"/>
    </row>
    <row r="144" spans="4:4">
      <c r="D144" s="75"/>
    </row>
    <row r="145" spans="4:4">
      <c r="D145" s="75"/>
    </row>
    <row r="146" spans="4:4">
      <c r="D146" s="75"/>
    </row>
    <row r="147" spans="4:4">
      <c r="D147" s="75"/>
    </row>
    <row r="148" spans="4:4">
      <c r="D148" s="75"/>
    </row>
    <row r="149" spans="4:4">
      <c r="D149" s="75"/>
    </row>
    <row r="150" spans="4:4">
      <c r="D150" s="75"/>
    </row>
    <row r="151" spans="4:4">
      <c r="D151" s="75"/>
    </row>
    <row r="152" spans="4:4">
      <c r="D152" s="75"/>
    </row>
    <row r="153" spans="4:4">
      <c r="D153" s="75"/>
    </row>
    <row r="154" spans="4:4">
      <c r="D154" s="75"/>
    </row>
    <row r="155" spans="4:4">
      <c r="D155" s="75"/>
    </row>
    <row r="156" spans="4:4">
      <c r="D156" s="75"/>
    </row>
    <row r="157" spans="4:4">
      <c r="D157" s="75"/>
    </row>
    <row r="158" spans="4:4">
      <c r="D158" s="75"/>
    </row>
    <row r="159" spans="4:4">
      <c r="D159" s="75"/>
    </row>
    <row r="160" spans="4:4">
      <c r="D160" s="75"/>
    </row>
    <row r="161" spans="4:4">
      <c r="D161" s="75"/>
    </row>
    <row r="162" spans="4:4">
      <c r="D162" s="75"/>
    </row>
    <row r="163" spans="4:4">
      <c r="D163" s="75"/>
    </row>
    <row r="164" spans="4:4">
      <c r="D164" s="75"/>
    </row>
    <row r="165" spans="4:4">
      <c r="D165" s="75"/>
    </row>
    <row r="166" spans="4:4">
      <c r="D166" s="75"/>
    </row>
    <row r="167" spans="4:4">
      <c r="D167" s="75"/>
    </row>
    <row r="168" spans="4:4">
      <c r="D168" s="75"/>
    </row>
    <row r="169" spans="4:4">
      <c r="D169" s="75"/>
    </row>
    <row r="170" spans="4:4">
      <c r="D170" s="75"/>
    </row>
    <row r="171" spans="4:4">
      <c r="D171" s="75"/>
    </row>
    <row r="172" spans="4:4">
      <c r="D172" s="75"/>
    </row>
    <row r="173" spans="4:4">
      <c r="D173" s="75"/>
    </row>
    <row r="174" spans="4:4">
      <c r="D174" s="75"/>
    </row>
    <row r="175" spans="4:4">
      <c r="D175" s="75"/>
    </row>
    <row r="176" spans="4:4">
      <c r="D176" s="75"/>
    </row>
    <row r="177" spans="4:4">
      <c r="D177" s="75"/>
    </row>
    <row r="178" spans="4:4">
      <c r="D178" s="75"/>
    </row>
    <row r="179" spans="4:4">
      <c r="D179" s="75"/>
    </row>
    <row r="180" spans="4:4">
      <c r="D180" s="75"/>
    </row>
    <row r="181" spans="4:4">
      <c r="D181" s="75"/>
    </row>
    <row r="182" spans="4:4">
      <c r="D182" s="75"/>
    </row>
    <row r="183" spans="4:4">
      <c r="D183" s="75"/>
    </row>
    <row r="184" spans="4:4">
      <c r="D184" s="75"/>
    </row>
    <row r="185" spans="4:4">
      <c r="D185" s="75"/>
    </row>
    <row r="186" spans="4:4">
      <c r="D186" s="75"/>
    </row>
    <row r="187" spans="4:4">
      <c r="D187" s="75"/>
    </row>
    <row r="188" spans="4:4">
      <c r="D188" s="75"/>
    </row>
    <row r="189" spans="4:4">
      <c r="D189" s="75"/>
    </row>
    <row r="190" spans="4:4">
      <c r="D190" s="75"/>
    </row>
    <row r="191" spans="4:4">
      <c r="D191" s="75"/>
    </row>
    <row r="192" spans="4:4">
      <c r="D192" s="75"/>
    </row>
    <row r="193" spans="4:4">
      <c r="D193" s="75"/>
    </row>
    <row r="194" spans="4:4">
      <c r="D194" s="75"/>
    </row>
    <row r="195" spans="4:4">
      <c r="D195" s="75"/>
    </row>
    <row r="196" spans="4:4">
      <c r="D196" s="75"/>
    </row>
    <row r="197" spans="4:4">
      <c r="D197" s="75"/>
    </row>
    <row r="198" spans="4:4">
      <c r="D198" s="75"/>
    </row>
    <row r="199" spans="4:4">
      <c r="D199" s="75"/>
    </row>
    <row r="200" spans="4:4">
      <c r="D200" s="75"/>
    </row>
    <row r="201" spans="4:4">
      <c r="D201" s="75"/>
    </row>
    <row r="202" spans="4:4">
      <c r="D202" s="75"/>
    </row>
    <row r="203" spans="4:4">
      <c r="D203" s="75"/>
    </row>
    <row r="204" spans="4:4">
      <c r="D204" s="75"/>
    </row>
    <row r="205" spans="4:4">
      <c r="D205" s="75"/>
    </row>
    <row r="206" spans="4:4">
      <c r="D206" s="75"/>
    </row>
    <row r="207" spans="4:4">
      <c r="D207" s="75"/>
    </row>
    <row r="208" spans="4:4">
      <c r="D208" s="75"/>
    </row>
    <row r="209" spans="4:4">
      <c r="D209" s="75"/>
    </row>
    <row r="210" spans="4:4">
      <c r="D210" s="75"/>
    </row>
    <row r="211" spans="4:4">
      <c r="D211" s="75"/>
    </row>
    <row r="212" spans="4:4">
      <c r="D212" s="75"/>
    </row>
    <row r="213" spans="4:4">
      <c r="D213" s="75"/>
    </row>
    <row r="214" spans="4:4">
      <c r="D214" s="75"/>
    </row>
    <row r="215" spans="4:4">
      <c r="D215" s="75"/>
    </row>
    <row r="216" spans="4:4">
      <c r="D216" s="75"/>
    </row>
    <row r="217" spans="4:4">
      <c r="D217" s="75"/>
    </row>
    <row r="218" spans="4:4">
      <c r="D218" s="75"/>
    </row>
    <row r="219" spans="4:4">
      <c r="D219" s="75"/>
    </row>
    <row r="220" spans="4:4">
      <c r="D220" s="75"/>
    </row>
    <row r="221" spans="4:4">
      <c r="D221" s="75"/>
    </row>
    <row r="222" spans="4:4">
      <c r="D222" s="75"/>
    </row>
    <row r="223" spans="4:4">
      <c r="D223" s="75"/>
    </row>
    <row r="224" spans="4:4">
      <c r="D224" s="75"/>
    </row>
    <row r="225" spans="4:4">
      <c r="D225" s="75"/>
    </row>
    <row r="226" spans="4:4">
      <c r="D226" s="75"/>
    </row>
  </sheetData>
  <mergeCells count="4">
    <mergeCell ref="B1:D1"/>
    <mergeCell ref="B2:D2"/>
    <mergeCell ref="B3:D3"/>
    <mergeCell ref="A5:D5"/>
  </mergeCells>
  <phoneticPr fontId="0" type="noConversion"/>
  <pageMargins left="0.74803149606299213" right="0.43307086614173229" top="0.51181102362204722" bottom="0.70866141732283472" header="0.27559055118110237" footer="0.51181102362204722"/>
  <pageSetup paperSize="9" scale="82" firstPageNumber="25" orientation="portrait" useFirstPageNumber="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H4" sqref="H4"/>
    </sheetView>
  </sheetViews>
  <sheetFormatPr defaultRowHeight="12"/>
  <cols>
    <col min="1" max="1" width="39.5703125" style="172" customWidth="1"/>
    <col min="2" max="2" width="12.85546875" style="172" customWidth="1"/>
    <col min="3" max="3" width="19" style="172" customWidth="1"/>
    <col min="4" max="4" width="15.5703125" style="173" customWidth="1"/>
    <col min="5" max="5" width="15.7109375" style="173" customWidth="1"/>
    <col min="6" max="16384" width="9.140625" style="172"/>
  </cols>
  <sheetData>
    <row r="1" spans="1:8" ht="12.75">
      <c r="C1" s="280" t="s">
        <v>310</v>
      </c>
      <c r="D1" s="280"/>
      <c r="E1" s="280"/>
    </row>
    <row r="2" spans="1:8" ht="12.75">
      <c r="C2" s="280" t="s">
        <v>419</v>
      </c>
      <c r="D2" s="280"/>
      <c r="E2" s="280"/>
    </row>
    <row r="3" spans="1:8" ht="16.5" customHeight="1">
      <c r="C3" s="281" t="s">
        <v>420</v>
      </c>
      <c r="D3" s="281"/>
      <c r="E3" s="281"/>
    </row>
    <row r="4" spans="1:8" ht="76.5" customHeight="1">
      <c r="A4" s="294" t="s">
        <v>417</v>
      </c>
      <c r="B4" s="294"/>
      <c r="C4" s="294"/>
      <c r="D4" s="294"/>
      <c r="E4" s="295"/>
    </row>
    <row r="5" spans="1:8" ht="12.75" customHeight="1">
      <c r="A5" s="176"/>
      <c r="B5" s="176"/>
      <c r="C5" s="176"/>
      <c r="D5" s="174"/>
      <c r="E5" s="174"/>
    </row>
    <row r="6" spans="1:8" ht="114" customHeight="1">
      <c r="A6" s="177" t="s">
        <v>63</v>
      </c>
      <c r="B6" s="177" t="s">
        <v>286</v>
      </c>
      <c r="C6" s="177" t="s">
        <v>287</v>
      </c>
      <c r="D6" s="177" t="s">
        <v>288</v>
      </c>
      <c r="E6" s="177" t="s">
        <v>311</v>
      </c>
    </row>
    <row r="7" spans="1:8" ht="23.25" customHeight="1">
      <c r="A7" s="178" t="s">
        <v>72</v>
      </c>
      <c r="B7" s="179"/>
      <c r="C7" s="180"/>
      <c r="D7" s="181">
        <f>D8+D9</f>
        <v>36449.11</v>
      </c>
      <c r="E7" s="181">
        <f>E8+E9</f>
        <v>30000</v>
      </c>
    </row>
    <row r="8" spans="1:8" ht="39.75" customHeight="1">
      <c r="A8" s="182" t="s">
        <v>289</v>
      </c>
      <c r="B8" s="179" t="s">
        <v>290</v>
      </c>
      <c r="C8" s="180" t="s">
        <v>291</v>
      </c>
      <c r="D8" s="181">
        <v>101449.11</v>
      </c>
      <c r="E8" s="183">
        <v>95000</v>
      </c>
    </row>
    <row r="9" spans="1:8" ht="38.25" customHeight="1">
      <c r="A9" s="182" t="s">
        <v>292</v>
      </c>
      <c r="B9" s="179" t="s">
        <v>290</v>
      </c>
      <c r="C9" s="180" t="s">
        <v>293</v>
      </c>
      <c r="D9" s="181">
        <v>-65000</v>
      </c>
      <c r="E9" s="183">
        <v>-65000</v>
      </c>
    </row>
    <row r="10" spans="1:8" ht="28.5" customHeight="1">
      <c r="A10" s="178" t="s">
        <v>80</v>
      </c>
      <c r="B10" s="179"/>
      <c r="C10" s="180"/>
      <c r="D10" s="184">
        <f>D11+D12</f>
        <v>0</v>
      </c>
      <c r="E10" s="184">
        <f>E11+E12</f>
        <v>0</v>
      </c>
    </row>
    <row r="11" spans="1:8" ht="51" customHeight="1">
      <c r="A11" s="182" t="s">
        <v>294</v>
      </c>
      <c r="B11" s="179" t="s">
        <v>290</v>
      </c>
      <c r="C11" s="180" t="s">
        <v>295</v>
      </c>
      <c r="D11" s="184"/>
      <c r="E11" s="185"/>
    </row>
    <row r="12" spans="1:8" ht="54" customHeight="1">
      <c r="A12" s="182" t="s">
        <v>296</v>
      </c>
      <c r="B12" s="179" t="s">
        <v>290</v>
      </c>
      <c r="C12" s="180" t="s">
        <v>297</v>
      </c>
      <c r="D12" s="184"/>
      <c r="E12" s="185"/>
    </row>
    <row r="13" spans="1:8" ht="25.5" customHeight="1">
      <c r="A13" s="178" t="s">
        <v>86</v>
      </c>
      <c r="B13" s="179"/>
      <c r="C13" s="180"/>
      <c r="D13" s="181">
        <f>SUM(D14:D15)</f>
        <v>406077.64999999991</v>
      </c>
      <c r="E13" s="181">
        <f>SUM(E14:E15)</f>
        <v>333931.09999999963</v>
      </c>
    </row>
    <row r="14" spans="1:8" ht="39" customHeight="1">
      <c r="A14" s="182" t="s">
        <v>298</v>
      </c>
      <c r="B14" s="179" t="s">
        <v>290</v>
      </c>
      <c r="C14" s="180" t="s">
        <v>299</v>
      </c>
      <c r="D14" s="181">
        <v>-2913484.16</v>
      </c>
      <c r="E14" s="186">
        <v>-2861890.16</v>
      </c>
      <c r="H14" s="187"/>
    </row>
    <row r="15" spans="1:8" ht="22.5" customHeight="1">
      <c r="A15" s="182" t="s">
        <v>300</v>
      </c>
      <c r="B15" s="179" t="s">
        <v>290</v>
      </c>
      <c r="C15" s="180" t="s">
        <v>301</v>
      </c>
      <c r="D15" s="181">
        <v>3319561.81</v>
      </c>
      <c r="E15" s="188">
        <v>3195821.26</v>
      </c>
      <c r="H15" s="187"/>
    </row>
    <row r="16" spans="1:8" ht="26.25" customHeight="1">
      <c r="A16" s="178" t="s">
        <v>92</v>
      </c>
      <c r="B16" s="179"/>
      <c r="C16" s="180"/>
      <c r="D16" s="181">
        <f>D17+D18</f>
        <v>0</v>
      </c>
      <c r="E16" s="184">
        <f>E17+E18</f>
        <v>0</v>
      </c>
    </row>
    <row r="17" spans="1:5" ht="80.25" customHeight="1">
      <c r="A17" s="182" t="s">
        <v>302</v>
      </c>
      <c r="B17" s="179" t="s">
        <v>290</v>
      </c>
      <c r="C17" s="180" t="s">
        <v>303</v>
      </c>
      <c r="D17" s="184">
        <v>0</v>
      </c>
      <c r="E17" s="185">
        <v>0</v>
      </c>
    </row>
    <row r="18" spans="1:5" ht="28.5" customHeight="1">
      <c r="A18" s="189" t="s">
        <v>94</v>
      </c>
      <c r="B18" s="179"/>
      <c r="C18" s="180"/>
      <c r="D18" s="181">
        <v>0</v>
      </c>
      <c r="E18" s="184">
        <v>0</v>
      </c>
    </row>
    <row r="19" spans="1:5" ht="36" customHeight="1">
      <c r="A19" s="182" t="s">
        <v>304</v>
      </c>
      <c r="B19" s="179" t="s">
        <v>290</v>
      </c>
      <c r="C19" s="180" t="s">
        <v>305</v>
      </c>
      <c r="D19" s="181"/>
      <c r="E19" s="185"/>
    </row>
    <row r="20" spans="1:5" ht="41.25" customHeight="1">
      <c r="A20" s="182" t="s">
        <v>306</v>
      </c>
      <c r="B20" s="179" t="s">
        <v>290</v>
      </c>
      <c r="C20" s="180" t="s">
        <v>307</v>
      </c>
      <c r="D20" s="181">
        <v>0</v>
      </c>
      <c r="E20" s="185">
        <v>0</v>
      </c>
    </row>
    <row r="21" spans="1:5" ht="17.25" customHeight="1">
      <c r="A21" s="190" t="s">
        <v>281</v>
      </c>
      <c r="B21" s="190"/>
      <c r="C21" s="190"/>
      <c r="D21" s="191">
        <f>D16+D7+D13+D10</f>
        <v>442526.75999999989</v>
      </c>
      <c r="E21" s="191">
        <f>E16+E7+E13+E10</f>
        <v>363931.09999999963</v>
      </c>
    </row>
    <row r="22" spans="1:5" ht="12.75" customHeight="1">
      <c r="A22" s="192"/>
      <c r="B22" s="192"/>
      <c r="C22" s="192"/>
      <c r="D22" s="175"/>
      <c r="E22" s="175"/>
    </row>
    <row r="23" spans="1:5" ht="12.75" customHeight="1">
      <c r="A23" s="192"/>
      <c r="B23" s="192"/>
      <c r="C23" s="192"/>
      <c r="D23" s="175"/>
      <c r="E23" s="175"/>
    </row>
    <row r="24" spans="1:5" ht="409.6" hidden="1" customHeight="1">
      <c r="A24" s="192"/>
      <c r="B24" s="293" t="s">
        <v>308</v>
      </c>
      <c r="C24" s="293"/>
      <c r="D24" s="175"/>
      <c r="E24" s="175"/>
    </row>
    <row r="25" spans="1:5" ht="409.6" hidden="1" customHeight="1">
      <c r="A25" s="176"/>
      <c r="B25" s="293" t="s">
        <v>309</v>
      </c>
      <c r="C25" s="293"/>
      <c r="D25" s="175"/>
      <c r="E25" s="175"/>
    </row>
  </sheetData>
  <mergeCells count="6">
    <mergeCell ref="B24:C24"/>
    <mergeCell ref="B25:C25"/>
    <mergeCell ref="C1:E1"/>
    <mergeCell ref="C2:E2"/>
    <mergeCell ref="C3:E3"/>
    <mergeCell ref="A4:E4"/>
  </mergeCells>
  <phoneticPr fontId="0" type="noConversion"/>
  <pageMargins left="0.74803149606299213" right="0.27559055118110237" top="0.6692913385826772" bottom="0.31496062992125984" header="0.31496062992125984" footer="0.23622047244094491"/>
  <pageSetup paperSize="9" scale="89" firstPageNumber="26" orientation="portrait" useFirstPageNumber="1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Лист1</vt:lpstr>
      <vt:lpstr>'4'!Заголовки_для_печати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Дядькина Е.Г</dc:creator>
  <cp:lastModifiedBy>duma2</cp:lastModifiedBy>
  <cp:lastPrinted>2014-03-24T05:27:10Z</cp:lastPrinted>
  <dcterms:created xsi:type="dcterms:W3CDTF">2014-02-19T03:39:51Z</dcterms:created>
  <dcterms:modified xsi:type="dcterms:W3CDTF">2014-05-29T08:18:03Z</dcterms:modified>
</cp:coreProperties>
</file>