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256" windowHeight="13176"/>
  </bookViews>
  <sheets>
    <sheet name="3" sheetId="2" r:id="rId1"/>
  </sheets>
  <definedNames>
    <definedName name="_xlnm.Print_Titles" localSheetId="0">'3'!$6:$6</definedName>
    <definedName name="_xlnm.Print_Area" localSheetId="0">'3'!$A$1:$F$42</definedName>
  </definedNames>
  <calcPr calcId="125725"/>
</workbook>
</file>

<file path=xl/calcChain.xml><?xml version="1.0" encoding="utf-8"?>
<calcChain xmlns="http://schemas.openxmlformats.org/spreadsheetml/2006/main">
  <c r="E39" i="2"/>
  <c r="C39"/>
  <c r="D29"/>
  <c r="D40"/>
  <c r="E36"/>
  <c r="C36"/>
  <c r="D38"/>
  <c r="D19"/>
  <c r="E27"/>
  <c r="C27"/>
  <c r="C12" l="1"/>
  <c r="D41"/>
  <c r="D39" s="1"/>
  <c r="D37"/>
  <c r="D36" s="1"/>
  <c r="E34"/>
  <c r="C34"/>
  <c r="D35"/>
  <c r="D34" s="1"/>
  <c r="D33"/>
  <c r="D32" s="1"/>
  <c r="E32"/>
  <c r="C32"/>
  <c r="C30"/>
  <c r="D31"/>
  <c r="D30" s="1"/>
  <c r="D28"/>
  <c r="E24"/>
  <c r="C24"/>
  <c r="D26"/>
  <c r="D25"/>
  <c r="D23"/>
  <c r="D22" s="1"/>
  <c r="C22"/>
  <c r="C15"/>
  <c r="D21"/>
  <c r="D20"/>
  <c r="D18"/>
  <c r="D17"/>
  <c r="D16"/>
  <c r="C8"/>
  <c r="D14"/>
  <c r="D13"/>
  <c r="E8"/>
  <c r="D11"/>
  <c r="D10"/>
  <c r="D9"/>
  <c r="E30"/>
  <c r="E22"/>
  <c r="E15"/>
  <c r="E12"/>
  <c r="D27" l="1"/>
  <c r="C42"/>
  <c r="D12"/>
  <c r="D24"/>
  <c r="D15"/>
  <c r="E42"/>
  <c r="D8"/>
  <c r="D42" l="1"/>
</calcChain>
</file>

<file path=xl/sharedStrings.xml><?xml version="1.0" encoding="utf-8"?>
<sst xmlns="http://schemas.openxmlformats.org/spreadsheetml/2006/main" count="86" uniqueCount="78">
  <si>
    <t>ИТОГО:</t>
  </si>
  <si>
    <t>752F255550</t>
  </si>
  <si>
    <t>Реализация программ формирования современной городской среды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</si>
  <si>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</si>
  <si>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</si>
  <si>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</si>
  <si>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</si>
  <si>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</si>
  <si>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</si>
  <si>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</si>
  <si>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</si>
  <si>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</si>
  <si>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</si>
  <si>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6410182390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</si>
  <si>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</si>
  <si>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</si>
  <si>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</si>
  <si>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</si>
  <si>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</si>
  <si>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</si>
  <si>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</si>
  <si>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620I482380</t>
  </si>
  <si>
    <t>Субсидии на поддержку малого и среднего предпринимательства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</si>
  <si>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</si>
  <si>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</si>
  <si>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5910282300</t>
  </si>
  <si>
    <t>Субсидии на создание условий для деятельности народных дружин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</si>
  <si>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</si>
  <si>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</si>
  <si>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</si>
  <si>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</si>
  <si>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5810382592</t>
  </si>
  <si>
    <t>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</si>
  <si>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</si>
  <si>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</si>
  <si>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57202L4970</t>
  </si>
  <si>
    <t>Реализация мероприятий  по обеспечению жильем молодых семей</t>
  </si>
  <si>
    <t>571F382661</t>
  </si>
  <si>
    <t>5710282671</t>
  </si>
  <si>
    <t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</t>
  </si>
  <si>
    <t>5710182661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</si>
  <si>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</si>
  <si>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5710182180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</si>
  <si>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</si>
  <si>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</si>
  <si>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</si>
  <si>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</si>
  <si>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</si>
  <si>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</si>
  <si>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</si>
  <si>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</si>
  <si>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542А155190</t>
  </si>
  <si>
    <t>Государственная поддержка отрасли культуры</t>
  </si>
  <si>
    <t>54101L5190</t>
  </si>
  <si>
    <t>5410182520</t>
  </si>
  <si>
    <t>Субсидия на развитие  сферы культуры в муниципальных образованиях Ханты-Мансийского автономного округа - Югры</t>
  </si>
  <si>
    <t>5400000000</t>
  </si>
  <si>
    <t>Муниципальная программа "Развитие культуры в городе Радужный на 2019-2025 годы и на период до 2030 года"</t>
  </si>
  <si>
    <t>ЦСР</t>
  </si>
  <si>
    <t>Наименование</t>
  </si>
  <si>
    <t>(тыс.рублей)</t>
  </si>
  <si>
    <t>Сумма уточнений</t>
  </si>
  <si>
    <t>Утвержденные ассигнования на 2019 год (решение Думы от 12.12.2018 №412)</t>
  </si>
  <si>
    <t>Примечание</t>
  </si>
  <si>
    <t>Распределение межбюджетных субсидий по целевым статьям (муниципальным программам и непрограммным направлениям деятельности) классификации расходов бюджета города Радужный на 2019 год</t>
  </si>
  <si>
    <t>Приложение № 3</t>
  </si>
  <si>
    <t>к пояснительной записке по расходам</t>
  </si>
  <si>
    <t>Уточнение бюджетной классификации согласно уведомления округа</t>
  </si>
  <si>
    <t>Уточненные ассигнования на 2019 год</t>
  </si>
  <si>
    <t>620I882380</t>
  </si>
  <si>
    <t>Увеличение бюджетных ассигнований в связи с выделением средств из федерального бюджета на реализацию мероприятий муниципальной программы "Формирование современной городской среды в городе Радужный на 2019-2025 годы и на период до 2030 года"</t>
  </si>
  <si>
    <t>Субсидия на реализацию отдельных мероприятий, направленных на создание современных моделей дополнительного образования,организацию деятельности молодежных трудовых отрядов,допризывной подготовки молодежи</t>
  </si>
  <si>
    <t>Субсидии на  благоустройство территорий муниципальных образований</t>
  </si>
  <si>
    <t>751F282600</t>
  </si>
  <si>
    <t>Выделены бюджетные ассигнования на организацию деятельности молодежных трудовых отрядов</t>
  </si>
  <si>
    <t>Уменьшение бюджетных ассигнований в связи с уточнением расходов округом</t>
  </si>
  <si>
    <t>Уменьшение бюджетных ассигнований в связи с уточнением списков получателей субсидии</t>
  </si>
  <si>
    <t>Выделены бюджетные ассигнования на  благоустройство территорий муниципальных образований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</si>
</sst>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"/>
    <numFmt numFmtId="166" formatCode="00\.00\.00"/>
    <numFmt numFmtId="167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1"/>
    <xf numFmtId="4" fontId="3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13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13" xfId="2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wrapText="1"/>
    </xf>
    <xf numFmtId="0" fontId="1" fillId="0" borderId="0" xfId="1" applyFill="1"/>
    <xf numFmtId="0" fontId="4" fillId="0" borderId="0" xfId="1" applyFont="1" applyFill="1" applyAlignment="1">
      <alignment horizontal="right"/>
    </xf>
    <xf numFmtId="166" fontId="3" fillId="0" borderId="11" xfId="3" applyNumberFormat="1" applyFont="1" applyFill="1" applyBorder="1" applyAlignment="1" applyProtection="1">
      <alignment vertical="center" wrapText="1"/>
      <protection hidden="1"/>
    </xf>
    <xf numFmtId="165" fontId="3" fillId="0" borderId="10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9" xfId="1" applyNumberFormat="1" applyFont="1" applyFill="1" applyBorder="1" applyAlignment="1">
      <alignment wrapText="1"/>
    </xf>
    <xf numFmtId="166" fontId="8" fillId="0" borderId="8" xfId="1" applyNumberFormat="1" applyFont="1" applyFill="1" applyBorder="1" applyAlignment="1" applyProtection="1">
      <alignment vertical="center" wrapText="1"/>
      <protection hidden="1"/>
    </xf>
    <xf numFmtId="164" fontId="8" fillId="0" borderId="7" xfId="3" applyNumberFormat="1" applyFont="1" applyFill="1" applyBorder="1" applyAlignment="1" applyProtection="1">
      <alignment horizontal="center" vertical="center"/>
      <protection hidden="1"/>
    </xf>
    <xf numFmtId="166" fontId="3" fillId="0" borderId="8" xfId="3" applyNumberFormat="1" applyFont="1" applyFill="1" applyBorder="1" applyAlignment="1" applyProtection="1">
      <alignment vertical="center" wrapText="1"/>
      <protection hidden="1"/>
    </xf>
    <xf numFmtId="165" fontId="3" fillId="0" borderId="6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5" xfId="1" applyNumberFormat="1" applyFont="1" applyFill="1" applyBorder="1" applyAlignment="1">
      <alignment wrapText="1"/>
    </xf>
    <xf numFmtId="167" fontId="4" fillId="0" borderId="5" xfId="1" applyNumberFormat="1" applyFont="1" applyFill="1" applyBorder="1" applyAlignment="1">
      <alignment wrapText="1"/>
    </xf>
    <xf numFmtId="164" fontId="8" fillId="0" borderId="6" xfId="3" applyNumberFormat="1" applyFont="1" applyFill="1" applyBorder="1" applyAlignment="1" applyProtection="1">
      <alignment horizontal="center" vertical="center"/>
      <protection hidden="1"/>
    </xf>
    <xf numFmtId="164" fontId="8" fillId="0" borderId="13" xfId="3" applyNumberFormat="1" applyFont="1" applyFill="1" applyBorder="1" applyAlignment="1" applyProtection="1">
      <alignment horizontal="center" vertical="center"/>
      <protection hidden="1"/>
    </xf>
    <xf numFmtId="167" fontId="1" fillId="0" borderId="2" xfId="1" applyNumberFormat="1" applyFill="1" applyBorder="1"/>
    <xf numFmtId="0" fontId="4" fillId="0" borderId="0" xfId="1" applyFont="1" applyFill="1"/>
    <xf numFmtId="166" fontId="8" fillId="0" borderId="8" xfId="3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/>
    <xf numFmtId="0" fontId="8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wrapText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2" borderId="0" xfId="1" applyFont="1" applyFill="1" applyAlignment="1">
      <alignment horizontal="right"/>
    </xf>
    <xf numFmtId="0" fontId="1" fillId="2" borderId="0" xfId="1" applyFill="1"/>
  </cellXfs>
  <cellStyles count="4">
    <cellStyle name="Обычный" xfId="0" builtinId="0"/>
    <cellStyle name="Обычный 2" xfId="1"/>
    <cellStyle name="Обычный 2 10 2 2" xfId="2"/>
    <cellStyle name="Обычный 2 4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topLeftCell="A3" zoomScaleNormal="100" workbookViewId="0">
      <selection activeCell="D13" sqref="D13"/>
    </sheetView>
  </sheetViews>
  <sheetFormatPr defaultColWidth="9.109375" defaultRowHeight="13.2"/>
  <cols>
    <col min="1" max="1" width="56.88671875" style="39" customWidth="1"/>
    <col min="2" max="2" width="14.109375" style="39" customWidth="1"/>
    <col min="3" max="3" width="16.33203125" style="39" customWidth="1"/>
    <col min="4" max="4" width="17.33203125" style="39" customWidth="1"/>
    <col min="5" max="5" width="16" style="39" customWidth="1"/>
    <col min="6" max="6" width="37.109375" style="25" customWidth="1"/>
    <col min="7" max="7" width="9.109375" style="25" customWidth="1"/>
    <col min="8" max="217" width="9.109375" style="1" customWidth="1"/>
    <col min="218" max="16384" width="9.109375" style="1"/>
  </cols>
  <sheetData>
    <row r="1" spans="1:7" ht="15.6">
      <c r="A1" s="3"/>
      <c r="B1" s="4"/>
      <c r="C1" s="4"/>
      <c r="D1" s="4"/>
      <c r="E1" s="4"/>
      <c r="F1" s="45" t="s">
        <v>65</v>
      </c>
      <c r="G1" s="46"/>
    </row>
    <row r="2" spans="1:7" ht="15.6">
      <c r="A2" s="4"/>
      <c r="B2" s="4"/>
      <c r="C2" s="4"/>
      <c r="D2" s="4"/>
      <c r="E2" s="5"/>
      <c r="F2" s="45" t="s">
        <v>66</v>
      </c>
      <c r="G2" s="46"/>
    </row>
    <row r="3" spans="1:7" ht="12.75" customHeight="1">
      <c r="A3" s="6"/>
      <c r="B3" s="7"/>
      <c r="C3" s="7"/>
      <c r="D3" s="7"/>
      <c r="E3" s="7"/>
      <c r="F3" s="46"/>
      <c r="G3" s="46"/>
    </row>
    <row r="4" spans="1:7" ht="49.5" customHeight="1">
      <c r="A4" s="44" t="s">
        <v>64</v>
      </c>
      <c r="B4" s="44"/>
      <c r="C4" s="44"/>
      <c r="D4" s="44"/>
      <c r="E4" s="44"/>
      <c r="F4" s="44"/>
    </row>
    <row r="5" spans="1:7" ht="13.8" thickBot="1">
      <c r="A5" s="8"/>
      <c r="B5" s="8"/>
      <c r="C5" s="8"/>
      <c r="D5" s="8"/>
      <c r="E5" s="3"/>
      <c r="F5" s="26" t="s">
        <v>60</v>
      </c>
    </row>
    <row r="6" spans="1:7" ht="80.25" customHeight="1" thickBot="1">
      <c r="A6" s="11" t="s">
        <v>59</v>
      </c>
      <c r="B6" s="21" t="s">
        <v>58</v>
      </c>
      <c r="C6" s="13" t="s">
        <v>62</v>
      </c>
      <c r="D6" s="12" t="s">
        <v>61</v>
      </c>
      <c r="E6" s="14" t="s">
        <v>68</v>
      </c>
      <c r="F6" s="12" t="s">
        <v>63</v>
      </c>
    </row>
    <row r="7" spans="1:7" ht="14.4" thickBot="1">
      <c r="A7" s="19">
        <v>1</v>
      </c>
      <c r="B7" s="21">
        <v>2</v>
      </c>
      <c r="C7" s="20">
        <v>3</v>
      </c>
      <c r="D7" s="12">
        <v>4</v>
      </c>
      <c r="E7" s="20">
        <v>5</v>
      </c>
      <c r="F7" s="12">
        <v>6</v>
      </c>
    </row>
    <row r="8" spans="1:7" ht="27.6">
      <c r="A8" s="27" t="s">
        <v>57</v>
      </c>
      <c r="B8" s="28" t="s">
        <v>56</v>
      </c>
      <c r="C8" s="2">
        <f>SUM(C9:C11)</f>
        <v>2111.5</v>
      </c>
      <c r="D8" s="2">
        <f>SUM(D9:D11)</f>
        <v>-1185.43</v>
      </c>
      <c r="E8" s="2">
        <f>SUM(E9:E11)</f>
        <v>926.06999999999994</v>
      </c>
      <c r="F8" s="29"/>
    </row>
    <row r="9" spans="1:7" ht="41.4">
      <c r="A9" s="30" t="s">
        <v>55</v>
      </c>
      <c r="B9" s="22" t="s">
        <v>54</v>
      </c>
      <c r="C9" s="31">
        <v>848.5</v>
      </c>
      <c r="D9" s="15">
        <f>E9-C9</f>
        <v>0</v>
      </c>
      <c r="E9" s="31">
        <v>848.5</v>
      </c>
      <c r="F9" s="23"/>
    </row>
    <row r="10" spans="1:7" ht="37.5" customHeight="1">
      <c r="A10" s="30" t="s">
        <v>52</v>
      </c>
      <c r="B10" s="22" t="s">
        <v>53</v>
      </c>
      <c r="C10" s="31">
        <v>82.2</v>
      </c>
      <c r="D10" s="15">
        <f>E10-C10</f>
        <v>-4.6300000000000097</v>
      </c>
      <c r="E10" s="31">
        <v>77.569999999999993</v>
      </c>
      <c r="F10" s="42" t="s">
        <v>75</v>
      </c>
    </row>
    <row r="11" spans="1:7" ht="37.5" customHeight="1">
      <c r="A11" s="30" t="s">
        <v>52</v>
      </c>
      <c r="B11" s="22" t="s">
        <v>51</v>
      </c>
      <c r="C11" s="31">
        <v>1180.8</v>
      </c>
      <c r="D11" s="15">
        <f>E11-C11</f>
        <v>-1180.8</v>
      </c>
      <c r="E11" s="31">
        <v>0</v>
      </c>
      <c r="F11" s="42" t="s">
        <v>75</v>
      </c>
    </row>
    <row r="12" spans="1:7" s="25" customFormat="1" ht="41.4">
      <c r="A12" s="32" t="s">
        <v>50</v>
      </c>
      <c r="B12" s="33" t="s">
        <v>49</v>
      </c>
      <c r="C12" s="16">
        <f>SUM(C13:C14)</f>
        <v>1453.4</v>
      </c>
      <c r="D12" s="16">
        <f>SUM(D13:D14)</f>
        <v>0</v>
      </c>
      <c r="E12" s="16">
        <f>SUM(E13:E14)</f>
        <v>1453.4</v>
      </c>
      <c r="F12" s="34"/>
    </row>
    <row r="13" spans="1:7" s="25" customFormat="1" ht="96.6">
      <c r="A13" s="30" t="s">
        <v>47</v>
      </c>
      <c r="B13" s="22" t="s">
        <v>48</v>
      </c>
      <c r="C13" s="31">
        <v>465.9</v>
      </c>
      <c r="D13" s="15">
        <f t="shared" ref="D13:D26" si="0">E13-C13</f>
        <v>0</v>
      </c>
      <c r="E13" s="31">
        <v>465.9</v>
      </c>
      <c r="F13" s="24"/>
    </row>
    <row r="14" spans="1:7" s="25" customFormat="1" ht="96.6">
      <c r="A14" s="30" t="s">
        <v>47</v>
      </c>
      <c r="B14" s="22" t="s">
        <v>46</v>
      </c>
      <c r="C14" s="31">
        <v>987.5</v>
      </c>
      <c r="D14" s="15">
        <f t="shared" si="0"/>
        <v>0</v>
      </c>
      <c r="E14" s="31">
        <v>987.5</v>
      </c>
      <c r="F14" s="24"/>
    </row>
    <row r="15" spans="1:7" s="25" customFormat="1" ht="41.4">
      <c r="A15" s="32" t="s">
        <v>45</v>
      </c>
      <c r="B15" s="33" t="s">
        <v>44</v>
      </c>
      <c r="C15" s="16">
        <f t="shared" ref="C15:D15" si="1">SUM(C16:C21)</f>
        <v>94439.6</v>
      </c>
      <c r="D15" s="16">
        <f t="shared" si="1"/>
        <v>-173.73000000000002</v>
      </c>
      <c r="E15" s="16">
        <f>SUM(E16:E21)</f>
        <v>94265.87000000001</v>
      </c>
      <c r="F15" s="34"/>
    </row>
    <row r="16" spans="1:7" s="25" customFormat="1" ht="41.4">
      <c r="A16" s="30" t="s">
        <v>43</v>
      </c>
      <c r="B16" s="22" t="s">
        <v>42</v>
      </c>
      <c r="C16" s="31">
        <v>16283.3</v>
      </c>
      <c r="D16" s="15">
        <f t="shared" si="0"/>
        <v>-16283.3</v>
      </c>
      <c r="E16" s="31">
        <v>0</v>
      </c>
      <c r="F16" s="42" t="s">
        <v>67</v>
      </c>
    </row>
    <row r="17" spans="1:6" s="25" customFormat="1" ht="69">
      <c r="A17" s="30" t="s">
        <v>41</v>
      </c>
      <c r="B17" s="22" t="s">
        <v>40</v>
      </c>
      <c r="C17" s="31">
        <v>30132.9</v>
      </c>
      <c r="D17" s="15">
        <f t="shared" si="0"/>
        <v>0</v>
      </c>
      <c r="E17" s="31">
        <v>30132.9</v>
      </c>
      <c r="F17" s="23"/>
    </row>
    <row r="18" spans="1:6" s="25" customFormat="1" ht="41.4">
      <c r="A18" s="30" t="s">
        <v>39</v>
      </c>
      <c r="B18" s="22" t="s">
        <v>38</v>
      </c>
      <c r="C18" s="31">
        <v>7395.4</v>
      </c>
      <c r="D18" s="15">
        <f t="shared" si="0"/>
        <v>0</v>
      </c>
      <c r="E18" s="31">
        <v>7395.4</v>
      </c>
      <c r="F18" s="24"/>
    </row>
    <row r="19" spans="1:6" s="25" customFormat="1" ht="41.4">
      <c r="A19" s="30" t="s">
        <v>43</v>
      </c>
      <c r="B19" s="22">
        <v>5710382180</v>
      </c>
      <c r="C19" s="31">
        <v>0</v>
      </c>
      <c r="D19" s="15">
        <f t="shared" si="0"/>
        <v>16283.3</v>
      </c>
      <c r="E19" s="31">
        <v>16283.3</v>
      </c>
      <c r="F19" s="42" t="s">
        <v>67</v>
      </c>
    </row>
    <row r="20" spans="1:6" s="25" customFormat="1" ht="69">
      <c r="A20" s="30" t="s">
        <v>41</v>
      </c>
      <c r="B20" s="22" t="s">
        <v>37</v>
      </c>
      <c r="C20" s="31">
        <v>39273</v>
      </c>
      <c r="D20" s="15">
        <f t="shared" si="0"/>
        <v>0</v>
      </c>
      <c r="E20" s="31">
        <v>39273</v>
      </c>
      <c r="F20" s="42"/>
    </row>
    <row r="21" spans="1:6" s="25" customFormat="1" ht="41.4">
      <c r="A21" s="30" t="s">
        <v>36</v>
      </c>
      <c r="B21" s="22" t="s">
        <v>35</v>
      </c>
      <c r="C21" s="31">
        <v>1355</v>
      </c>
      <c r="D21" s="15">
        <f t="shared" si="0"/>
        <v>-173.73000000000002</v>
      </c>
      <c r="E21" s="31">
        <v>1181.27</v>
      </c>
      <c r="F21" s="43" t="s">
        <v>76</v>
      </c>
    </row>
    <row r="22" spans="1:6" s="25" customFormat="1" ht="55.2">
      <c r="A22" s="32" t="s">
        <v>34</v>
      </c>
      <c r="B22" s="33" t="s">
        <v>33</v>
      </c>
      <c r="C22" s="16">
        <f t="shared" ref="C22:D22" si="2">C23</f>
        <v>36525.800000000003</v>
      </c>
      <c r="D22" s="16">
        <f t="shared" si="2"/>
        <v>0</v>
      </c>
      <c r="E22" s="16">
        <f>E23</f>
        <v>36525.800000000003</v>
      </c>
      <c r="F22" s="24"/>
    </row>
    <row r="23" spans="1:6" s="25" customFormat="1" ht="69">
      <c r="A23" s="30" t="s">
        <v>32</v>
      </c>
      <c r="B23" s="22" t="s">
        <v>31</v>
      </c>
      <c r="C23" s="31">
        <v>36525.800000000003</v>
      </c>
      <c r="D23" s="15">
        <f t="shared" si="0"/>
        <v>0</v>
      </c>
      <c r="E23" s="31">
        <v>36525.800000000003</v>
      </c>
      <c r="F23" s="23"/>
    </row>
    <row r="24" spans="1:6" s="25" customFormat="1" ht="78.75" customHeight="1">
      <c r="A24" s="32" t="s">
        <v>30</v>
      </c>
      <c r="B24" s="33" t="s">
        <v>29</v>
      </c>
      <c r="C24" s="16">
        <f>+SUM(C25:C26)</f>
        <v>660.90000000000009</v>
      </c>
      <c r="D24" s="16">
        <f>+SUM(D25:D26)</f>
        <v>0</v>
      </c>
      <c r="E24" s="16">
        <f>+SUM(E25:E26)</f>
        <v>660.90000000000009</v>
      </c>
      <c r="F24" s="35"/>
    </row>
    <row r="25" spans="1:6" s="25" customFormat="1" ht="27.6">
      <c r="A25" s="30" t="s">
        <v>28</v>
      </c>
      <c r="B25" s="22" t="s">
        <v>27</v>
      </c>
      <c r="C25" s="31">
        <v>537.20000000000005</v>
      </c>
      <c r="D25" s="15">
        <f t="shared" si="0"/>
        <v>0</v>
      </c>
      <c r="E25" s="31">
        <v>537.20000000000005</v>
      </c>
      <c r="F25" s="24"/>
    </row>
    <row r="26" spans="1:6" s="25" customFormat="1" ht="27.6">
      <c r="A26" s="30" t="s">
        <v>26</v>
      </c>
      <c r="B26" s="22" t="s">
        <v>25</v>
      </c>
      <c r="C26" s="31">
        <v>123.7</v>
      </c>
      <c r="D26" s="15">
        <f t="shared" si="0"/>
        <v>0</v>
      </c>
      <c r="E26" s="31">
        <v>123.7</v>
      </c>
      <c r="F26" s="24"/>
    </row>
    <row r="27" spans="1:6" s="25" customFormat="1" ht="41.4">
      <c r="A27" s="32" t="s">
        <v>24</v>
      </c>
      <c r="B27" s="33" t="s">
        <v>23</v>
      </c>
      <c r="C27" s="16">
        <f>SUM(C28:C29)</f>
        <v>2963.82</v>
      </c>
      <c r="D27" s="16">
        <f>SUM(D28:D29)</f>
        <v>-1.999999999998181E-2</v>
      </c>
      <c r="E27" s="16">
        <f>SUM(E28:E29)</f>
        <v>2963.8</v>
      </c>
      <c r="F27" s="24"/>
    </row>
    <row r="28" spans="1:6" s="25" customFormat="1" ht="27.6">
      <c r="A28" s="30" t="s">
        <v>22</v>
      </c>
      <c r="B28" s="22" t="s">
        <v>21</v>
      </c>
      <c r="C28" s="36">
        <v>2538</v>
      </c>
      <c r="D28" s="15">
        <f>E28-C28</f>
        <v>0</v>
      </c>
      <c r="E28" s="36">
        <v>2538</v>
      </c>
      <c r="F28" s="23"/>
    </row>
    <row r="29" spans="1:6" s="25" customFormat="1" ht="38.25" customHeight="1">
      <c r="A29" s="30" t="s">
        <v>22</v>
      </c>
      <c r="B29" s="22" t="s">
        <v>69</v>
      </c>
      <c r="C29" s="37">
        <v>425.82</v>
      </c>
      <c r="D29" s="15">
        <f>E29-C29</f>
        <v>-1.999999999998181E-2</v>
      </c>
      <c r="E29" s="37">
        <v>425.8</v>
      </c>
      <c r="F29" s="42" t="s">
        <v>75</v>
      </c>
    </row>
    <row r="30" spans="1:6" s="25" customFormat="1" ht="41.4">
      <c r="A30" s="32" t="s">
        <v>20</v>
      </c>
      <c r="B30" s="33" t="s">
        <v>19</v>
      </c>
      <c r="C30" s="16">
        <f t="shared" ref="C30:D30" si="3">C31</f>
        <v>37021.9</v>
      </c>
      <c r="D30" s="16">
        <f t="shared" si="3"/>
        <v>0</v>
      </c>
      <c r="E30" s="16">
        <f>E31</f>
        <v>37021.9</v>
      </c>
      <c r="F30" s="24"/>
    </row>
    <row r="31" spans="1:6" s="25" customFormat="1" ht="41.4">
      <c r="A31" s="30" t="s">
        <v>18</v>
      </c>
      <c r="B31" s="22" t="s">
        <v>17</v>
      </c>
      <c r="C31" s="36">
        <v>37021.9</v>
      </c>
      <c r="D31" s="15">
        <f>E31-C31</f>
        <v>0</v>
      </c>
      <c r="E31" s="36">
        <v>37021.9</v>
      </c>
      <c r="F31" s="24"/>
    </row>
    <row r="32" spans="1:6" s="25" customFormat="1" ht="41.4">
      <c r="A32" s="32" t="s">
        <v>16</v>
      </c>
      <c r="B32" s="33" t="s">
        <v>15</v>
      </c>
      <c r="C32" s="16">
        <f t="shared" ref="C32" si="4">C33</f>
        <v>32696.6</v>
      </c>
      <c r="D32" s="16">
        <f t="shared" ref="D32" si="5">D33</f>
        <v>0</v>
      </c>
      <c r="E32" s="16">
        <f>E33</f>
        <v>32696.6</v>
      </c>
      <c r="F32" s="24"/>
    </row>
    <row r="33" spans="1:6" s="25" customFormat="1" ht="41.4">
      <c r="A33" s="30" t="s">
        <v>14</v>
      </c>
      <c r="B33" s="22" t="s">
        <v>13</v>
      </c>
      <c r="C33" s="36">
        <v>32696.6</v>
      </c>
      <c r="D33" s="15">
        <f>E33-C33</f>
        <v>0</v>
      </c>
      <c r="E33" s="36">
        <v>32696.6</v>
      </c>
      <c r="F33" s="24"/>
    </row>
    <row r="34" spans="1:6" s="25" customFormat="1" ht="65.25" customHeight="1">
      <c r="A34" s="32" t="s">
        <v>12</v>
      </c>
      <c r="B34" s="33" t="s">
        <v>11</v>
      </c>
      <c r="C34" s="16">
        <f t="shared" ref="C34" si="6">C35</f>
        <v>106.7</v>
      </c>
      <c r="D34" s="16">
        <f t="shared" ref="D34" si="7">D35</f>
        <v>0</v>
      </c>
      <c r="E34" s="16">
        <f>E35</f>
        <v>106.7</v>
      </c>
      <c r="F34" s="24"/>
    </row>
    <row r="35" spans="1:6" s="25" customFormat="1" ht="67.5" customHeight="1">
      <c r="A35" s="30" t="s">
        <v>10</v>
      </c>
      <c r="B35" s="22" t="s">
        <v>9</v>
      </c>
      <c r="C35" s="36">
        <v>106.7</v>
      </c>
      <c r="D35" s="15">
        <f>E35-C35</f>
        <v>0</v>
      </c>
      <c r="E35" s="36">
        <v>106.7</v>
      </c>
      <c r="F35" s="24"/>
    </row>
    <row r="36" spans="1:6" s="25" customFormat="1" ht="55.2">
      <c r="A36" s="32" t="s">
        <v>8</v>
      </c>
      <c r="B36" s="33" t="s">
        <v>7</v>
      </c>
      <c r="C36" s="16">
        <f>C37+C38</f>
        <v>6635.4</v>
      </c>
      <c r="D36" s="16">
        <f t="shared" ref="D36:E36" si="8">D37+D38</f>
        <v>200</v>
      </c>
      <c r="E36" s="16">
        <f t="shared" si="8"/>
        <v>6835.4</v>
      </c>
      <c r="F36" s="24"/>
    </row>
    <row r="37" spans="1:6" s="25" customFormat="1" ht="82.5" customHeight="1">
      <c r="A37" s="30" t="s">
        <v>6</v>
      </c>
      <c r="B37" s="22" t="s">
        <v>5</v>
      </c>
      <c r="C37" s="36">
        <v>6635.4</v>
      </c>
      <c r="D37" s="15">
        <f>E37-C37</f>
        <v>0</v>
      </c>
      <c r="E37" s="36">
        <v>6635.4</v>
      </c>
      <c r="F37" s="24"/>
    </row>
    <row r="38" spans="1:6" s="25" customFormat="1" ht="69">
      <c r="A38" s="30" t="s">
        <v>71</v>
      </c>
      <c r="B38" s="22">
        <v>6900182620</v>
      </c>
      <c r="C38" s="37">
        <v>0</v>
      </c>
      <c r="D38" s="15">
        <f>E38-C38</f>
        <v>200</v>
      </c>
      <c r="E38" s="37">
        <v>200</v>
      </c>
      <c r="F38" s="42" t="s">
        <v>74</v>
      </c>
    </row>
    <row r="39" spans="1:6" ht="41.4">
      <c r="A39" s="32" t="s">
        <v>4</v>
      </c>
      <c r="B39" s="33" t="s">
        <v>3</v>
      </c>
      <c r="C39" s="16">
        <f>C41+C40</f>
        <v>18656.400000000001</v>
      </c>
      <c r="D39" s="16">
        <f t="shared" ref="D39:E39" si="9">D41+D40</f>
        <v>4443.49</v>
      </c>
      <c r="E39" s="16">
        <f t="shared" si="9"/>
        <v>23099.89</v>
      </c>
      <c r="F39" s="23"/>
    </row>
    <row r="40" spans="1:6" s="41" customFormat="1" ht="41.4">
      <c r="A40" s="40" t="s">
        <v>72</v>
      </c>
      <c r="B40" s="22" t="s">
        <v>73</v>
      </c>
      <c r="C40" s="17">
        <v>0</v>
      </c>
      <c r="D40" s="15">
        <f>E40-C40</f>
        <v>4048.67</v>
      </c>
      <c r="E40" s="17">
        <v>4048.67</v>
      </c>
      <c r="F40" s="42" t="s">
        <v>77</v>
      </c>
    </row>
    <row r="41" spans="1:6" s="25" customFormat="1" ht="112.5" customHeight="1" thickBot="1">
      <c r="A41" s="30" t="s">
        <v>2</v>
      </c>
      <c r="B41" s="22" t="s">
        <v>1</v>
      </c>
      <c r="C41" s="36">
        <v>18656.400000000001</v>
      </c>
      <c r="D41" s="15">
        <f>E41-C41</f>
        <v>394.81999999999971</v>
      </c>
      <c r="E41" s="36">
        <v>19051.22</v>
      </c>
      <c r="F41" s="42" t="s">
        <v>70</v>
      </c>
    </row>
    <row r="42" spans="1:6" s="25" customFormat="1" ht="14.4" thickBot="1">
      <c r="A42" s="9" t="s">
        <v>0</v>
      </c>
      <c r="B42" s="10"/>
      <c r="C42" s="18">
        <f>C8+C12+C15+C22+C24+C27+C30+C32+C34+C36+C39</f>
        <v>233272.02</v>
      </c>
      <c r="D42" s="18">
        <f>D8+D12+D15+D22+D24+D27+D30+D32+D34+D36+D39</f>
        <v>3284.3099999999995</v>
      </c>
      <c r="E42" s="18">
        <f>E8+E12+E15+E22+E24+E27+E30+E32+E34+E36+E39</f>
        <v>236556.33000000002</v>
      </c>
      <c r="F42" s="38"/>
    </row>
    <row r="43" spans="1:6" s="25" customFormat="1" ht="12.75" customHeight="1">
      <c r="A43" s="3"/>
      <c r="B43" s="3"/>
      <c r="C43" s="3"/>
      <c r="D43" s="3"/>
      <c r="E43" s="3"/>
    </row>
    <row r="44" spans="1:6" s="25" customFormat="1">
      <c r="A44" s="39"/>
      <c r="B44" s="39"/>
      <c r="C44" s="39"/>
      <c r="D44" s="39"/>
      <c r="E44" s="39"/>
    </row>
    <row r="45" spans="1:6" s="25" customFormat="1">
      <c r="A45" s="39"/>
      <c r="B45" s="39"/>
      <c r="C45" s="39"/>
      <c r="D45" s="39"/>
      <c r="E45" s="39"/>
    </row>
  </sheetData>
  <mergeCells count="1">
    <mergeCell ref="A4:F4"/>
  </mergeCells>
  <pageMargins left="0.78740157480314965" right="0.39370078740157483" top="0.78740157480314965" bottom="0.78740157480314965" header="0.31496062992125984" footer="0.31496062992125984"/>
  <pageSetup scale="79" firstPageNumber="298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2019-06-11T06:46:28Z</cp:lastPrinted>
  <dcterms:created xsi:type="dcterms:W3CDTF">2019-03-18T12:32:59Z</dcterms:created>
  <dcterms:modified xsi:type="dcterms:W3CDTF">2019-06-11T06:52:55Z</dcterms:modified>
</cp:coreProperties>
</file>