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3256" windowHeight="13176"/>
  </bookViews>
  <sheets>
    <sheet name="4" sheetId="2" r:id="rId1"/>
  </sheets>
  <definedNames>
    <definedName name="_xlnm.Print_Titles" localSheetId="0">'4'!$5:$5</definedName>
  </definedNames>
  <calcPr calcId="125725"/>
</workbook>
</file>

<file path=xl/calcChain.xml><?xml version="1.0" encoding="utf-8"?>
<calcChain xmlns="http://schemas.openxmlformats.org/spreadsheetml/2006/main">
  <c r="D38" i="2"/>
  <c r="E38"/>
  <c r="C38"/>
  <c r="D28"/>
  <c r="E28"/>
  <c r="C28"/>
  <c r="D30"/>
  <c r="D29"/>
  <c r="D22"/>
  <c r="E22"/>
  <c r="C22"/>
  <c r="D25"/>
  <c r="D24"/>
  <c r="D23"/>
  <c r="D15"/>
  <c r="C31" l="1"/>
  <c r="C26"/>
  <c r="C18"/>
  <c r="C13"/>
  <c r="C7"/>
  <c r="E31"/>
  <c r="D32"/>
  <c r="D33"/>
  <c r="E13"/>
  <c r="D17"/>
  <c r="D16"/>
  <c r="E7"/>
  <c r="D12"/>
  <c r="D11"/>
  <c r="E26" l="1"/>
  <c r="D21"/>
  <c r="D20"/>
  <c r="E18"/>
  <c r="D14"/>
  <c r="D13" s="1"/>
  <c r="D37"/>
  <c r="D36"/>
  <c r="D35"/>
  <c r="D34"/>
  <c r="D31" s="1"/>
  <c r="D10"/>
  <c r="D9"/>
  <c r="D8"/>
  <c r="D27"/>
  <c r="D26" s="1"/>
  <c r="D7" l="1"/>
  <c r="D19" l="1"/>
  <c r="D18" s="1"/>
</calcChain>
</file>

<file path=xl/sharedStrings.xml><?xml version="1.0" encoding="utf-8"?>
<sst xmlns="http://schemas.openxmlformats.org/spreadsheetml/2006/main" count="67" uniqueCount="60">
  <si>
    <t>ИТОГО:</t>
  </si>
  <si>
    <t>907Р352940</t>
  </si>
  <si>
    <t>9000000000</t>
  </si>
  <si>
    <t>7100785060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</si>
  <si>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</si>
  <si>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</si>
  <si>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</si>
  <si>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</si>
  <si>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5410385160</t>
  </si>
  <si>
    <t>5400000000</t>
  </si>
  <si>
    <t>Муниципальная программа "Развитие культуры в городе Радужный на 2019-2025 годы и на период до 2030 года"</t>
  </si>
  <si>
    <t>5170285060</t>
  </si>
  <si>
    <t>5100000000</t>
  </si>
  <si>
    <t>Муниципальная программа "Развитие образования в городе Радужный на 2019-2025 годы и на период до 2030 года"</t>
  </si>
  <si>
    <t>ЦСР</t>
  </si>
  <si>
    <t>Наименование</t>
  </si>
  <si>
    <t>(тыс.рублей)</t>
  </si>
  <si>
    <t>Примечание</t>
  </si>
  <si>
    <t>Сумма уточнений</t>
  </si>
  <si>
    <t>Уточненные ассигнования на 2019 год</t>
  </si>
  <si>
    <t>Распределение иных межбюджетных трансфертов по целевым статьям (муниципальным программам и непрограммным направлениям деятельности) классификации расходов бюджета города Радужный на 2019 год</t>
  </si>
  <si>
    <t xml:space="preserve">  </t>
  </si>
  <si>
    <t>Приложение № 4</t>
  </si>
  <si>
    <t>к пояснительной записке по расходам</t>
  </si>
  <si>
    <t>Иные межбюджетные трансферты на реализацию мероприятий по содействию трудоустройству граждан (Администрация города Радужный)</t>
  </si>
  <si>
    <t>Иные межбюджетные трансферты на реализацию мероприятий по содействию трудоустройству граждан (АУ "ГМЦ "Вектор М")</t>
  </si>
  <si>
    <t>Иные межбюджетные трансферты на реализацию наказов избирателей депутатам Думы ХМАО-Югры (МАДОУ ДС №10 "Березка")</t>
  </si>
  <si>
    <t>Иные межбюджетные трансферты на реализацию наказов избирателей депутатам Думы ХМАО-Югры (МАУ ДО "Компьютерная школа")</t>
  </si>
  <si>
    <t>Непрограммные расходы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</si>
  <si>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(БУК "БМЦ")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</si>
  <si>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(МАУ ДО СДЮСШОР "Юность")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</si>
  <si>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(УКиИ)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</si>
  <si>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(КпоФКиС)</t>
  </si>
  <si>
    <t>Иные межбюджетные трансферты на реализацию наказов избирателей депутатам Думы ХМАО-Югры (АУК ДК "Нефтяник")</t>
  </si>
  <si>
    <t>Иные межбюджетные трансферты на реализацию наказов избирателей депутатам Думы ХМАО-Югры (МАУ ДО СДЮСШОР "Юность")</t>
  </si>
  <si>
    <t>Иные межбюджетные трансферты на реализацию наказов избирателей депутатам Думы ХМАО-Югры (АУ "ПБ "Аган")</t>
  </si>
  <si>
    <t>Иные межбюджетные трансферты на реализацию наказов избирателей депутатам Думы ХМАО-Югры (АУ СК "Сибирь")</t>
  </si>
  <si>
    <t>Иные межбюджетные трансферты на реализацию наказов избирателей депутатам Думы ХМАО-Югры (МАУ ДО "ГДДТ")</t>
  </si>
  <si>
    <t>Иные межбюджетные трансферты на реализацию наказов избирателей депутатам Думы ХМАО-Югры (АУ "ГМЦ "Вектор М")</t>
  </si>
  <si>
    <t>Иные межбюджетные трансферты на реализацию наказов избирателей депутатам Думы ХМАО-Югры (МАУ ДО "ДШИ")</t>
  </si>
  <si>
    <t>Иные межбюджетные трансферты на реализацию мероприятий по содействию трудоустройству граждан (МБОУ СОШ №3)</t>
  </si>
  <si>
    <t>907Р285060</t>
  </si>
  <si>
    <t>Иные межбюджетные трансферты на реализацию наказов избирателей депутатам Думы ХМАО-Югры (БУК "БМЦ")</t>
  </si>
  <si>
    <t>Иные межбюджетные трансферты на реализацию мероприятий по содействию трудоустройству граждан (МКУ "УМТО")</t>
  </si>
  <si>
    <t>Утвержденные ассигнования на 2019 год (решение Думы от 20.06.2019 № 472)</t>
  </si>
  <si>
    <t>Иные межбюджетные трансферты на реализацию наказов избирателей депутатам Думы ХМАО-Югры (МАУ ДО "ДХШ")</t>
  </si>
  <si>
    <t>Выделены дополнительные бюджетные ассигнования БУК "БМЦ" на приобретение мебели для библиотек-филиалов № 2,3</t>
  </si>
  <si>
    <t>Выделены дополнительные бюджетные ассигнования МАУ ДО "Детская художественная школа" на приобретение компьютерной техники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</si>
  <si>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</si>
  <si>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 xml:space="preserve">Иные межбюджетные трансферты победителям конкурсов муниципальных образований Ханты-Мансийского автономного округа - Югры в сфере организации мероприятий по профилактике незаконного потребления наркотических средств и психотропных веществ, наркомании (МБОУ СОШ №4) </t>
  </si>
  <si>
    <t>Иные межбюджетные трансферты победителям конкурсов муниципальных образований Ханты-Мансийского автономного округа - Югры в сфере организации мероприятий по профилактике незаконного потребления наркотических средств и психитропных веществ, наркомании (МАУ ДО ДЮСШ "Факел")</t>
  </si>
  <si>
    <t>Иные межбюджетные трансферты победителям конкурсов муниципальных образований Ханты-Мансийского автономного округа - Югры в сфере организации мероприятий по профилактике незаконного потребления наркотических средств и психитропных веществ, наркомании (АУ СК "Сибирь")</t>
  </si>
  <si>
    <t xml:space="preserve"> Муниципальная программа "Формирование современной городской среды в городе Радужный на 2019-2025 годы и на период до 2030 года"</t>
  </si>
  <si>
    <t>Иные межбюджетные трансферты за счет средств резервного фонда Правительства Ханты-Мансийского автономного округа-Югры  (приобретение контейнеров для размещения в местах (площадках) накопления твердых коммунальных отходов) (КУ "ДЕЗ по ГХ")</t>
  </si>
  <si>
    <t>Иные межбюджетные трансферты за счет средств резервного фонда Правительства Ханты-Мансийского автономного округа-Югры  (обустройство мест (площадок) накопления твердых коммунальных отходов) (КУ "ДЕЗ по ГХ")</t>
  </si>
  <si>
    <t>Выделены дополнительные бюджетные ассигнования КУ "ДЕЗ по ГХ" на приобретение контейнеров для размещения в местах (площадках) накопления твердых коммунальных отходов</t>
  </si>
  <si>
    <t>Выделены дополнительные бюджетные ассигнования КУ "ДЕЗ по ГХ" на обустройство мест (площадок) накопления твердых коммунальных отходов</t>
  </si>
  <si>
    <t>Выделены дополнительные бюджетные ассигнования МАУ ДО ДЮСШ "Факел" на проведение профилактической акции "Спорт против наркотиков"</t>
  </si>
  <si>
    <t>Выделены дополнительные бюджетные ассигнования АУ СК "Сибирь" на проведение профилактической акции "Спорт против наркотиков", приобретение атрибутики с антинаркотическими логотипами</t>
  </si>
  <si>
    <t>Выделены дополнительные бюджетные ассигнования МБОУ СОШ № 4 на проведение городской акции "1000 шагов к жизни"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</si>
</sst>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\.00\.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9" xfId="1" applyNumberFormat="1" applyFont="1" applyFill="1" applyBorder="1" applyAlignment="1" applyProtection="1">
      <alignment vertical="center" wrapText="1"/>
      <protection hidden="1"/>
    </xf>
    <xf numFmtId="166" fontId="4" fillId="2" borderId="7" xfId="1" applyNumberFormat="1" applyFont="1" applyFill="1" applyBorder="1" applyAlignment="1" applyProtection="1">
      <alignment vertical="center" wrapText="1"/>
      <protection hidden="1"/>
    </xf>
    <xf numFmtId="166" fontId="5" fillId="2" borderId="7" xfId="1" applyNumberFormat="1" applyFont="1" applyFill="1" applyBorder="1" applyAlignment="1" applyProtection="1">
      <alignment vertical="center" wrapText="1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Fill="1" applyAlignment="1" applyProtection="1">
      <alignment horizontal="right"/>
      <protection hidden="1"/>
    </xf>
    <xf numFmtId="0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" applyFont="1"/>
    <xf numFmtId="0" fontId="10" fillId="0" borderId="0" xfId="2" applyNumberFormat="1" applyFont="1" applyFill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0" fontId="7" fillId="0" borderId="0" xfId="2"/>
    <xf numFmtId="0" fontId="9" fillId="0" borderId="0" xfId="2" applyNumberFormat="1" applyFont="1" applyFill="1" applyAlignment="1" applyProtection="1">
      <protection hidden="1"/>
    </xf>
    <xf numFmtId="165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6" xfId="1" applyNumberFormat="1" applyFont="1" applyFill="1" applyBorder="1" applyAlignment="1" applyProtection="1">
      <alignment horizontal="center" vertical="center"/>
      <protection hidden="1"/>
    </xf>
    <xf numFmtId="4" fontId="5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5" fillId="2" borderId="5" xfId="1" applyNumberFormat="1" applyFont="1" applyFill="1" applyBorder="1" applyAlignment="1" applyProtection="1">
      <alignment horizontal="center" vertical="center"/>
      <protection hidden="1"/>
    </xf>
    <xf numFmtId="164" fontId="4" fillId="2" borderId="5" xfId="1" applyNumberFormat="1" applyFont="1" applyFill="1" applyBorder="1" applyAlignment="1" applyProtection="1">
      <alignment horizontal="center" vertical="center"/>
      <protection hidden="1"/>
    </xf>
    <xf numFmtId="0" fontId="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2" applyNumberFormat="1" applyFont="1" applyFill="1" applyBorder="1" applyAlignment="1" applyProtection="1">
      <alignment horizontal="center" vertical="center"/>
      <protection hidden="1"/>
    </xf>
    <xf numFmtId="0" fontId="5" fillId="0" borderId="13" xfId="1" applyFont="1" applyBorder="1" applyAlignment="1">
      <alignment horizontal="center" vertical="center" wrapText="1"/>
    </xf>
    <xf numFmtId="0" fontId="12" fillId="0" borderId="0" xfId="1" applyFont="1"/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6" fillId="0" borderId="0" xfId="2" applyNumberFormat="1" applyFont="1" applyFill="1" applyAlignment="1" applyProtection="1">
      <alignment horizontal="center" vertical="center" wrapText="1"/>
      <protection hidden="1"/>
    </xf>
    <xf numFmtId="0" fontId="10" fillId="0" borderId="0" xfId="2" applyNumberFormat="1" applyFont="1" applyFill="1" applyAlignment="1" applyProtection="1">
      <alignment horizontal="right" wrapText="1"/>
      <protection hidden="1"/>
    </xf>
  </cellXfs>
  <cellStyles count="3">
    <cellStyle name="Обычный" xfId="0" builtinId="0"/>
    <cellStyle name="Обычный 2" xfId="1"/>
    <cellStyle name="Обычный 2 10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>
      <selection activeCell="A13" sqref="A13"/>
    </sheetView>
  </sheetViews>
  <sheetFormatPr defaultColWidth="9.109375" defaultRowHeight="13.2"/>
  <cols>
    <col min="1" max="1" width="84.44140625" style="1" customWidth="1"/>
    <col min="2" max="2" width="12.109375" style="1" customWidth="1"/>
    <col min="3" max="3" width="17.44140625" style="1" customWidth="1"/>
    <col min="4" max="4" width="12.44140625" style="1" customWidth="1"/>
    <col min="5" max="5" width="13.6640625" style="1" customWidth="1"/>
    <col min="6" max="6" width="48.21875" style="32" customWidth="1"/>
    <col min="7" max="217" width="9.109375" style="1" customWidth="1"/>
    <col min="218" max="16384" width="9.109375" style="1"/>
  </cols>
  <sheetData>
    <row r="1" spans="1:9" s="17" customFormat="1" ht="15.6">
      <c r="A1" s="16"/>
      <c r="B1" s="15" t="s">
        <v>21</v>
      </c>
      <c r="C1" s="15"/>
      <c r="D1" s="15"/>
      <c r="E1" s="15"/>
      <c r="F1" s="15" t="s">
        <v>22</v>
      </c>
      <c r="G1" s="14"/>
      <c r="H1" s="14"/>
      <c r="I1" s="14"/>
    </row>
    <row r="2" spans="1:9" s="17" customFormat="1" ht="15.6">
      <c r="A2" s="18"/>
      <c r="B2" s="38" t="s">
        <v>23</v>
      </c>
      <c r="C2" s="38"/>
      <c r="D2" s="38"/>
      <c r="E2" s="38"/>
      <c r="F2" s="38"/>
      <c r="G2" s="14"/>
      <c r="H2" s="14"/>
      <c r="I2" s="14"/>
    </row>
    <row r="3" spans="1:9" ht="40.200000000000003" customHeight="1">
      <c r="A3" s="37" t="s">
        <v>20</v>
      </c>
      <c r="B3" s="37"/>
      <c r="C3" s="37"/>
      <c r="D3" s="37"/>
      <c r="E3" s="37"/>
      <c r="F3" s="37"/>
    </row>
    <row r="4" spans="1:9" ht="21" customHeight="1" thickBot="1">
      <c r="A4" s="3"/>
      <c r="B4" s="3"/>
      <c r="C4" s="3"/>
      <c r="F4" s="11" t="s">
        <v>16</v>
      </c>
    </row>
    <row r="5" spans="1:9" ht="70.5" customHeight="1" thickBot="1">
      <c r="A5" s="5" t="s">
        <v>15</v>
      </c>
      <c r="B5" s="6" t="s">
        <v>14</v>
      </c>
      <c r="C5" s="12" t="s">
        <v>44</v>
      </c>
      <c r="D5" s="10" t="s">
        <v>18</v>
      </c>
      <c r="E5" s="10" t="s">
        <v>19</v>
      </c>
      <c r="F5" s="10" t="s">
        <v>17</v>
      </c>
    </row>
    <row r="6" spans="1:9" s="14" customFormat="1" ht="22.5" customHeight="1" thickBot="1">
      <c r="A6" s="30">
        <v>1</v>
      </c>
      <c r="B6" s="13">
        <v>2</v>
      </c>
      <c r="C6" s="29">
        <v>3</v>
      </c>
      <c r="D6" s="29">
        <v>4</v>
      </c>
      <c r="E6" s="13">
        <v>5</v>
      </c>
      <c r="F6" s="29">
        <v>6</v>
      </c>
    </row>
    <row r="7" spans="1:9" ht="27.6">
      <c r="A7" s="7" t="s">
        <v>13</v>
      </c>
      <c r="B7" s="19" t="s">
        <v>12</v>
      </c>
      <c r="C7" s="26">
        <f t="shared" ref="C7" si="0">SUM(C8:C12)</f>
        <v>2858.1</v>
      </c>
      <c r="D7" s="26">
        <f t="shared" ref="D7:E7" si="1">SUM(D8:D12)</f>
        <v>0</v>
      </c>
      <c r="E7" s="26">
        <f t="shared" si="1"/>
        <v>2858.1</v>
      </c>
      <c r="F7" s="33"/>
    </row>
    <row r="8" spans="1:9" ht="27.6">
      <c r="A8" s="9" t="s">
        <v>25</v>
      </c>
      <c r="B8" s="20" t="s">
        <v>11</v>
      </c>
      <c r="C8" s="27">
        <v>1334.1</v>
      </c>
      <c r="D8" s="23">
        <f t="shared" ref="D8:D10" si="2">E8-C8</f>
        <v>0</v>
      </c>
      <c r="E8" s="27">
        <v>1334.1</v>
      </c>
      <c r="F8" s="34"/>
    </row>
    <row r="9" spans="1:9" ht="27.6">
      <c r="A9" s="9" t="s">
        <v>26</v>
      </c>
      <c r="B9" s="20">
        <v>5180285160</v>
      </c>
      <c r="C9" s="27">
        <v>200</v>
      </c>
      <c r="D9" s="23">
        <f t="shared" si="2"/>
        <v>0</v>
      </c>
      <c r="E9" s="27">
        <v>200</v>
      </c>
      <c r="F9" s="35"/>
    </row>
    <row r="10" spans="1:9" ht="27.6">
      <c r="A10" s="9" t="s">
        <v>27</v>
      </c>
      <c r="B10" s="20">
        <v>5180285160</v>
      </c>
      <c r="C10" s="27">
        <v>494</v>
      </c>
      <c r="D10" s="23">
        <f t="shared" si="2"/>
        <v>0</v>
      </c>
      <c r="E10" s="27">
        <v>494</v>
      </c>
      <c r="F10" s="35"/>
    </row>
    <row r="11" spans="1:9" ht="27.6">
      <c r="A11" s="9" t="s">
        <v>37</v>
      </c>
      <c r="B11" s="20">
        <v>5180285160</v>
      </c>
      <c r="C11" s="27">
        <v>400</v>
      </c>
      <c r="D11" s="23">
        <f t="shared" ref="D11" si="3">E11-C11</f>
        <v>0</v>
      </c>
      <c r="E11" s="27">
        <v>400</v>
      </c>
      <c r="F11" s="31"/>
    </row>
    <row r="12" spans="1:9" ht="27.6">
      <c r="A12" s="9" t="s">
        <v>38</v>
      </c>
      <c r="B12" s="20">
        <v>5180285160</v>
      </c>
      <c r="C12" s="27">
        <v>430</v>
      </c>
      <c r="D12" s="23">
        <f t="shared" ref="D12" si="4">E12-C12</f>
        <v>0</v>
      </c>
      <c r="E12" s="27">
        <v>430</v>
      </c>
      <c r="F12" s="31"/>
    </row>
    <row r="13" spans="1:9" ht="27.6">
      <c r="A13" s="8" t="s">
        <v>10</v>
      </c>
      <c r="B13" s="21" t="s">
        <v>9</v>
      </c>
      <c r="C13" s="28">
        <f t="shared" ref="C13" si="5">SUM(C14:C17)</f>
        <v>1170</v>
      </c>
      <c r="D13" s="28">
        <f t="shared" ref="D13:E13" si="6">SUM(D14:D17)</f>
        <v>400</v>
      </c>
      <c r="E13" s="28">
        <f t="shared" si="6"/>
        <v>1570</v>
      </c>
      <c r="F13" s="34"/>
    </row>
    <row r="14" spans="1:9" ht="48.75" customHeight="1">
      <c r="A14" s="9" t="s">
        <v>33</v>
      </c>
      <c r="B14" s="20" t="s">
        <v>8</v>
      </c>
      <c r="C14" s="27">
        <v>940</v>
      </c>
      <c r="D14" s="23">
        <f t="shared" ref="D14:D24" si="7">E14-C14</f>
        <v>0</v>
      </c>
      <c r="E14" s="27">
        <v>940</v>
      </c>
      <c r="F14" s="31"/>
    </row>
    <row r="15" spans="1:9" ht="41.4">
      <c r="A15" s="9" t="s">
        <v>45</v>
      </c>
      <c r="B15" s="20" t="s">
        <v>8</v>
      </c>
      <c r="C15" s="27">
        <v>0</v>
      </c>
      <c r="D15" s="23">
        <f t="shared" si="7"/>
        <v>300</v>
      </c>
      <c r="E15" s="27">
        <v>300</v>
      </c>
      <c r="F15" s="31" t="s">
        <v>47</v>
      </c>
    </row>
    <row r="16" spans="1:9" ht="27.6">
      <c r="A16" s="9" t="s">
        <v>39</v>
      </c>
      <c r="B16" s="20" t="s">
        <v>8</v>
      </c>
      <c r="C16" s="27">
        <v>130</v>
      </c>
      <c r="D16" s="23">
        <f t="shared" ref="D16" si="8">E16-C16</f>
        <v>0</v>
      </c>
      <c r="E16" s="27">
        <v>130</v>
      </c>
      <c r="F16" s="31"/>
    </row>
    <row r="17" spans="1:6" ht="41.4">
      <c r="A17" s="9" t="s">
        <v>42</v>
      </c>
      <c r="B17" s="20" t="s">
        <v>8</v>
      </c>
      <c r="C17" s="27">
        <v>100</v>
      </c>
      <c r="D17" s="23">
        <f t="shared" ref="D17" si="9">E17-C17</f>
        <v>100</v>
      </c>
      <c r="E17" s="27">
        <v>200</v>
      </c>
      <c r="F17" s="31" t="s">
        <v>46</v>
      </c>
    </row>
    <row r="18" spans="1:6" ht="27.6">
      <c r="A18" s="8" t="s">
        <v>7</v>
      </c>
      <c r="B18" s="21" t="s">
        <v>6</v>
      </c>
      <c r="C18" s="28">
        <f t="shared" ref="C18" si="10">C19+C20+C21</f>
        <v>672</v>
      </c>
      <c r="D18" s="22">
        <f t="shared" ref="D18:E18" si="11">D19+D20+D21</f>
        <v>0</v>
      </c>
      <c r="E18" s="28">
        <f t="shared" si="11"/>
        <v>672</v>
      </c>
      <c r="F18" s="34"/>
    </row>
    <row r="19" spans="1:6" ht="27.6">
      <c r="A19" s="9" t="s">
        <v>34</v>
      </c>
      <c r="B19" s="20">
        <v>5530185160</v>
      </c>
      <c r="C19" s="27">
        <v>150</v>
      </c>
      <c r="D19" s="23">
        <f t="shared" si="7"/>
        <v>0</v>
      </c>
      <c r="E19" s="27">
        <v>150</v>
      </c>
      <c r="F19" s="35"/>
    </row>
    <row r="20" spans="1:6" ht="27.6">
      <c r="A20" s="9" t="s">
        <v>35</v>
      </c>
      <c r="B20" s="20">
        <v>5520185160</v>
      </c>
      <c r="C20" s="27">
        <v>292</v>
      </c>
      <c r="D20" s="23">
        <f t="shared" si="7"/>
        <v>0</v>
      </c>
      <c r="E20" s="27">
        <v>292</v>
      </c>
      <c r="F20" s="35"/>
    </row>
    <row r="21" spans="1:6" ht="27.6">
      <c r="A21" s="9" t="s">
        <v>36</v>
      </c>
      <c r="B21" s="20">
        <v>5520185160</v>
      </c>
      <c r="C21" s="27">
        <v>230</v>
      </c>
      <c r="D21" s="23">
        <f t="shared" si="7"/>
        <v>0</v>
      </c>
      <c r="E21" s="27">
        <v>230</v>
      </c>
      <c r="F21" s="35"/>
    </row>
    <row r="22" spans="1:6" ht="41.4">
      <c r="A22" s="8" t="s">
        <v>48</v>
      </c>
      <c r="B22" s="21">
        <v>5900000000</v>
      </c>
      <c r="C22" s="28">
        <f>C23+C24+C25</f>
        <v>0</v>
      </c>
      <c r="D22" s="28">
        <f t="shared" ref="D22:E22" si="12">D23+D24+D25</f>
        <v>150</v>
      </c>
      <c r="E22" s="28">
        <f t="shared" si="12"/>
        <v>150</v>
      </c>
      <c r="F22" s="34"/>
    </row>
    <row r="23" spans="1:6" ht="55.2">
      <c r="A23" s="9" t="s">
        <v>49</v>
      </c>
      <c r="B23" s="20">
        <v>5930185230</v>
      </c>
      <c r="C23" s="27">
        <v>0</v>
      </c>
      <c r="D23" s="23">
        <f t="shared" si="7"/>
        <v>70</v>
      </c>
      <c r="E23" s="27">
        <v>70</v>
      </c>
      <c r="F23" s="31" t="s">
        <v>59</v>
      </c>
    </row>
    <row r="24" spans="1:6" ht="55.2">
      <c r="A24" s="9" t="s">
        <v>50</v>
      </c>
      <c r="B24" s="20">
        <v>5930285230</v>
      </c>
      <c r="C24" s="27">
        <v>0</v>
      </c>
      <c r="D24" s="23">
        <f t="shared" si="7"/>
        <v>24</v>
      </c>
      <c r="E24" s="27">
        <v>24</v>
      </c>
      <c r="F24" s="31" t="s">
        <v>57</v>
      </c>
    </row>
    <row r="25" spans="1:6" ht="69">
      <c r="A25" s="9" t="s">
        <v>51</v>
      </c>
      <c r="B25" s="20">
        <v>5930285230</v>
      </c>
      <c r="C25" s="27">
        <v>0</v>
      </c>
      <c r="D25" s="23">
        <f t="shared" ref="D25" si="13">E25-C25</f>
        <v>56</v>
      </c>
      <c r="E25" s="27">
        <v>56</v>
      </c>
      <c r="F25" s="31" t="s">
        <v>58</v>
      </c>
    </row>
    <row r="26" spans="1:6" ht="41.4">
      <c r="A26" s="8" t="s">
        <v>5</v>
      </c>
      <c r="B26" s="21" t="s">
        <v>4</v>
      </c>
      <c r="C26" s="22">
        <f t="shared" ref="C26:E26" si="14">C27</f>
        <v>152.19999999999999</v>
      </c>
      <c r="D26" s="22">
        <f t="shared" si="14"/>
        <v>0</v>
      </c>
      <c r="E26" s="22">
        <f t="shared" si="14"/>
        <v>152.19999999999999</v>
      </c>
      <c r="F26" s="34"/>
    </row>
    <row r="27" spans="1:6" ht="40.5" customHeight="1">
      <c r="A27" s="9" t="s">
        <v>24</v>
      </c>
      <c r="B27" s="20" t="s">
        <v>3</v>
      </c>
      <c r="C27" s="27">
        <v>152.19999999999999</v>
      </c>
      <c r="D27" s="23">
        <f t="shared" ref="D27:D37" si="15">E27-C27</f>
        <v>0</v>
      </c>
      <c r="E27" s="27">
        <v>152.19999999999999</v>
      </c>
      <c r="F27" s="34"/>
    </row>
    <row r="28" spans="1:6" ht="27.6">
      <c r="A28" s="8" t="s">
        <v>52</v>
      </c>
      <c r="B28" s="21">
        <v>7500000000</v>
      </c>
      <c r="C28" s="22">
        <f>C29+C30</f>
        <v>0</v>
      </c>
      <c r="D28" s="22">
        <f t="shared" ref="D28:E28" si="16">D29+D30</f>
        <v>12664</v>
      </c>
      <c r="E28" s="22">
        <f t="shared" si="16"/>
        <v>12664</v>
      </c>
      <c r="F28" s="34"/>
    </row>
    <row r="29" spans="1:6" ht="75.75" customHeight="1">
      <c r="A29" s="9" t="s">
        <v>53</v>
      </c>
      <c r="B29" s="20">
        <v>7530285150</v>
      </c>
      <c r="C29" s="27">
        <v>0</v>
      </c>
      <c r="D29" s="23">
        <f t="shared" ref="D29" si="17">E29-C29</f>
        <v>4189</v>
      </c>
      <c r="E29" s="27">
        <v>4189</v>
      </c>
      <c r="F29" s="31" t="s">
        <v>55</v>
      </c>
    </row>
    <row r="30" spans="1:6" ht="63.75" customHeight="1">
      <c r="A30" s="9" t="s">
        <v>54</v>
      </c>
      <c r="B30" s="20">
        <v>7530285150</v>
      </c>
      <c r="C30" s="27">
        <v>0</v>
      </c>
      <c r="D30" s="23">
        <f t="shared" ref="D30" si="18">E30-C30</f>
        <v>8475</v>
      </c>
      <c r="E30" s="27">
        <v>8475</v>
      </c>
      <c r="F30" s="31" t="s">
        <v>56</v>
      </c>
    </row>
    <row r="31" spans="1:6" ht="15.6">
      <c r="A31" s="8" t="s">
        <v>28</v>
      </c>
      <c r="B31" s="21" t="s">
        <v>2</v>
      </c>
      <c r="C31" s="28">
        <f t="shared" ref="C31" si="19">SUM(C32:C37)</f>
        <v>238.39999999999998</v>
      </c>
      <c r="D31" s="28">
        <f t="shared" ref="D31:E31" si="20">SUM(D32:D37)</f>
        <v>0</v>
      </c>
      <c r="E31" s="28">
        <f t="shared" si="20"/>
        <v>238.39999999999998</v>
      </c>
      <c r="F31" s="34"/>
    </row>
    <row r="32" spans="1:6" ht="27.6">
      <c r="A32" s="9" t="s">
        <v>43</v>
      </c>
      <c r="B32" s="20" t="s">
        <v>41</v>
      </c>
      <c r="C32" s="27">
        <v>50</v>
      </c>
      <c r="D32" s="23">
        <f t="shared" ref="D32" si="21">E32-C32</f>
        <v>0</v>
      </c>
      <c r="E32" s="27">
        <v>50</v>
      </c>
      <c r="F32" s="31"/>
    </row>
    <row r="33" spans="1:6" ht="27.6">
      <c r="A33" s="9" t="s">
        <v>40</v>
      </c>
      <c r="B33" s="20" t="s">
        <v>41</v>
      </c>
      <c r="C33" s="27">
        <v>50</v>
      </c>
      <c r="D33" s="23">
        <f t="shared" ref="D33" si="22">E33-C33</f>
        <v>0</v>
      </c>
      <c r="E33" s="27">
        <v>50</v>
      </c>
      <c r="F33" s="31"/>
    </row>
    <row r="34" spans="1:6" ht="41.4">
      <c r="A34" s="9" t="s">
        <v>29</v>
      </c>
      <c r="B34" s="20" t="s">
        <v>1</v>
      </c>
      <c r="C34" s="27">
        <v>54.2</v>
      </c>
      <c r="D34" s="23">
        <f t="shared" si="15"/>
        <v>0</v>
      </c>
      <c r="E34" s="27">
        <v>54.2</v>
      </c>
      <c r="F34" s="35"/>
    </row>
    <row r="35" spans="1:6" ht="41.4">
      <c r="A35" s="9" t="s">
        <v>30</v>
      </c>
      <c r="B35" s="20" t="s">
        <v>1</v>
      </c>
      <c r="C35" s="27">
        <v>12</v>
      </c>
      <c r="D35" s="23">
        <f t="shared" si="15"/>
        <v>0</v>
      </c>
      <c r="E35" s="27">
        <v>12</v>
      </c>
      <c r="F35" s="35"/>
    </row>
    <row r="36" spans="1:6" ht="27.6">
      <c r="A36" s="9" t="s">
        <v>31</v>
      </c>
      <c r="B36" s="20" t="s">
        <v>1</v>
      </c>
      <c r="C36" s="27">
        <v>54.2</v>
      </c>
      <c r="D36" s="23">
        <f t="shared" si="15"/>
        <v>0</v>
      </c>
      <c r="E36" s="27">
        <v>54.2</v>
      </c>
      <c r="F36" s="35"/>
    </row>
    <row r="37" spans="1:6" ht="42" thickBot="1">
      <c r="A37" s="9" t="s">
        <v>32</v>
      </c>
      <c r="B37" s="20" t="s">
        <v>1</v>
      </c>
      <c r="C37" s="27">
        <v>18</v>
      </c>
      <c r="D37" s="23">
        <f t="shared" si="15"/>
        <v>0</v>
      </c>
      <c r="E37" s="27">
        <v>18</v>
      </c>
      <c r="F37" s="35"/>
    </row>
    <row r="38" spans="1:6" ht="25.5" customHeight="1" thickBot="1">
      <c r="A38" s="4" t="s">
        <v>0</v>
      </c>
      <c r="B38" s="24"/>
      <c r="C38" s="25">
        <f>C7+C13+C18+C22+C26+C28+C31</f>
        <v>5090.7</v>
      </c>
      <c r="D38" s="25">
        <f t="shared" ref="D38:E38" si="23">D7+D13+D18+D22+D26+D28+D31</f>
        <v>13214</v>
      </c>
      <c r="E38" s="25">
        <f t="shared" si="23"/>
        <v>18304.7</v>
      </c>
      <c r="F38" s="36"/>
    </row>
    <row r="39" spans="1:6">
      <c r="A39" s="2"/>
      <c r="B39" s="2"/>
      <c r="C39" s="2"/>
      <c r="D39" s="2"/>
    </row>
  </sheetData>
  <mergeCells count="2">
    <mergeCell ref="A3:F3"/>
    <mergeCell ref="B2:F2"/>
  </mergeCells>
  <pageMargins left="0.78740157480314965" right="0.39370078740157483" top="0.78740157480314965" bottom="0.78740157480314965" header="0.31496062992125984" footer="0.31496062992125984"/>
  <pageSetup paperSize="9" scale="62" firstPageNumber="333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2019-09-13T09:36:39Z</cp:lastPrinted>
  <dcterms:created xsi:type="dcterms:W3CDTF">2019-03-18T10:06:28Z</dcterms:created>
  <dcterms:modified xsi:type="dcterms:W3CDTF">2019-09-13T09:41:01Z</dcterms:modified>
</cp:coreProperties>
</file>