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9645" tabRatio="771"/>
  </bookViews>
  <sheets>
    <sheet name="Март" sheetId="25" r:id="rId1"/>
    <sheet name="Лист1" sheetId="26" r:id="rId2"/>
  </sheets>
  <externalReferences>
    <externalReference r:id="rId3"/>
    <externalReference r:id="rId4"/>
    <externalReference r:id="rId5"/>
  </externalReferences>
  <definedNames>
    <definedName name="Area_SUM">#REF!</definedName>
    <definedName name="Form_DB">#REF!</definedName>
    <definedName name="Post_Title">#REF!</definedName>
    <definedName name="Pre_Title">#REF!</definedName>
    <definedName name="SpecFRX">[1]февраль!#REF!</definedName>
    <definedName name="SumD">#REF!</definedName>
    <definedName name="SumK">#REF!</definedName>
    <definedName name="Total">#REF!</definedName>
    <definedName name="Work_Area">#REF!</definedName>
    <definedName name="А1">#REF!</definedName>
    <definedName name="В38">[2]Сводная!#REF!</definedName>
    <definedName name="воврат">#REF!</definedName>
    <definedName name="_xlnm.Print_Titles" localSheetId="0">Март!$11:$13</definedName>
    <definedName name="Кред">[1]февраль!#REF!</definedName>
    <definedName name="РН">[1]февраль!#REF!</definedName>
    <definedName name="Счет">[1]февраль!#REF!</definedName>
    <definedName name="СчетКр">[1]февраль!#REF!</definedName>
    <definedName name="ф">[3]Сводная!#REF!</definedName>
  </definedNames>
  <calcPr calcId="124519"/>
</workbook>
</file>

<file path=xl/calcChain.xml><?xml version="1.0" encoding="utf-8"?>
<calcChain xmlns="http://schemas.openxmlformats.org/spreadsheetml/2006/main">
  <c r="L22" i="25"/>
  <c r="K18"/>
  <c r="AA27"/>
  <c r="AB27"/>
  <c r="X35"/>
  <c r="X29"/>
  <c r="X26"/>
  <c r="L31"/>
  <c r="L27"/>
  <c r="T35"/>
  <c r="T29"/>
  <c r="T26"/>
  <c r="I35"/>
  <c r="I37"/>
  <c r="I43"/>
  <c r="L18" l="1"/>
  <c r="L17"/>
  <c r="N37" l="1"/>
  <c r="O37"/>
  <c r="P37"/>
  <c r="Q37"/>
  <c r="R37"/>
  <c r="S37"/>
  <c r="T37"/>
  <c r="U37"/>
  <c r="V37"/>
  <c r="W37"/>
  <c r="Y37"/>
  <c r="Z37"/>
  <c r="AA37"/>
  <c r="AB37"/>
  <c r="AC37"/>
  <c r="AD37"/>
  <c r="AE37"/>
  <c r="AG37"/>
  <c r="AH37"/>
  <c r="AI37"/>
  <c r="AJ37"/>
  <c r="M37"/>
  <c r="K36"/>
  <c r="K37" s="1"/>
  <c r="J36"/>
  <c r="J37" s="1"/>
  <c r="K34"/>
  <c r="J34"/>
  <c r="N35"/>
  <c r="O35"/>
  <c r="P35"/>
  <c r="Q35"/>
  <c r="R35"/>
  <c r="S35"/>
  <c r="U35"/>
  <c r="V35"/>
  <c r="W35"/>
  <c r="Y35"/>
  <c r="Z35"/>
  <c r="AA35"/>
  <c r="AB35"/>
  <c r="AC35"/>
  <c r="AD35"/>
  <c r="AE35"/>
  <c r="AF35"/>
  <c r="AG35"/>
  <c r="AH35"/>
  <c r="AI35"/>
  <c r="AJ35"/>
  <c r="M35"/>
  <c r="K28"/>
  <c r="J28"/>
  <c r="J29" s="1"/>
  <c r="N29"/>
  <c r="O29"/>
  <c r="P29"/>
  <c r="Q29"/>
  <c r="R29"/>
  <c r="U29"/>
  <c r="V29"/>
  <c r="W29"/>
  <c r="AA29"/>
  <c r="AB29"/>
  <c r="AC29"/>
  <c r="AD29"/>
  <c r="AE29"/>
  <c r="AF29"/>
  <c r="AG29"/>
  <c r="AH29"/>
  <c r="AI29"/>
  <c r="AJ29"/>
  <c r="M29"/>
  <c r="K25"/>
  <c r="J25"/>
  <c r="N26"/>
  <c r="O26"/>
  <c r="P26"/>
  <c r="Q26"/>
  <c r="R26"/>
  <c r="S26"/>
  <c r="V26"/>
  <c r="W26"/>
  <c r="Y26"/>
  <c r="AA26"/>
  <c r="AB26"/>
  <c r="AC26"/>
  <c r="AD26"/>
  <c r="AE26"/>
  <c r="AF26"/>
  <c r="AG26"/>
  <c r="AH26"/>
  <c r="AI26"/>
  <c r="AJ26"/>
  <c r="M26"/>
  <c r="L26" l="1"/>
  <c r="L25"/>
  <c r="L34"/>
  <c r="K35"/>
  <c r="L36"/>
  <c r="L37"/>
  <c r="AK38" l="1"/>
  <c r="AL38"/>
  <c r="I38"/>
  <c r="AK30"/>
  <c r="AL30"/>
  <c r="I30"/>
  <c r="AK28"/>
  <c r="AL28"/>
  <c r="I28"/>
  <c r="L28" s="1"/>
  <c r="L23" l="1"/>
  <c r="AK35"/>
  <c r="AK34" s="1"/>
  <c r="AL35"/>
  <c r="AL34" s="1"/>
  <c r="AK26"/>
  <c r="AK25" s="1"/>
  <c r="AK37"/>
  <c r="AK36" s="1"/>
  <c r="AK23" l="1"/>
  <c r="AL26"/>
  <c r="AL25" s="1"/>
  <c r="AL37"/>
  <c r="AL36" s="1"/>
  <c r="AL23" l="1"/>
  <c r="I20"/>
  <c r="I42" l="1"/>
  <c r="L20"/>
  <c r="AL22"/>
  <c r="AL20" s="1"/>
  <c r="AL43" s="1"/>
  <c r="AL42" s="1"/>
  <c r="AK22"/>
  <c r="AK20" s="1"/>
  <c r="AK43" s="1"/>
  <c r="AK42" s="1"/>
</calcChain>
</file>

<file path=xl/sharedStrings.xml><?xml version="1.0" encoding="utf-8"?>
<sst xmlns="http://schemas.openxmlformats.org/spreadsheetml/2006/main" count="261" uniqueCount="87">
  <si>
    <t>КОСГУ</t>
  </si>
  <si>
    <t>06</t>
  </si>
  <si>
    <t>612</t>
  </si>
  <si>
    <t>241</t>
  </si>
  <si>
    <t>622</t>
  </si>
  <si>
    <t>МБОУ СОШ № 2</t>
  </si>
  <si>
    <t>МБОУ СОШ № 4</t>
  </si>
  <si>
    <t>МАУ ДО ГДДТ</t>
  </si>
  <si>
    <t>АУ "ГМЦ "Вектор М"</t>
  </si>
  <si>
    <t>МБОУ СОШ № 5</t>
  </si>
  <si>
    <t>05</t>
  </si>
  <si>
    <t xml:space="preserve">                                                  Приложение 2</t>
  </si>
  <si>
    <t xml:space="preserve">                                                  к Порядку планирования бюджетных ассигнований</t>
  </si>
  <si>
    <t xml:space="preserve">                                                  бюджета города Радужный на очередной </t>
  </si>
  <si>
    <t xml:space="preserve">                                                  финансовый год и на плановый период</t>
  </si>
  <si>
    <t>Распределение предельного объема бюджетных ассигнований на очередной финансовый год и на плановый период</t>
  </si>
  <si>
    <t>Наименование показателя</t>
  </si>
  <si>
    <t>Код классификации расходов бюджета</t>
  </si>
  <si>
    <t>Плановый период</t>
  </si>
  <si>
    <t xml:space="preserve">раздел                      </t>
  </si>
  <si>
    <t xml:space="preserve">подраздел     </t>
  </si>
  <si>
    <t xml:space="preserve">целевая статья                       </t>
  </si>
  <si>
    <t xml:space="preserve">вид расходов </t>
  </si>
  <si>
    <t>субКОСГУ</t>
  </si>
  <si>
    <t>мероприятие</t>
  </si>
  <si>
    <t>первый год</t>
  </si>
  <si>
    <t>второй год</t>
  </si>
  <si>
    <t>Всего расходов, из них: </t>
  </si>
  <si>
    <t>х</t>
  </si>
  <si>
    <t>Управление образования и молодежной политики администрации города Радужный</t>
  </si>
  <si>
    <t>2.Расходы по источникам финансирования – всего, в том числе:</t>
  </si>
  <si>
    <t>2.1.Средства местного бюджета</t>
  </si>
  <si>
    <t>2.2.Субвенции из бюджетов других уровней</t>
  </si>
  <si>
    <t>2.3.Субсидии из бюджетов других уровней</t>
  </si>
  <si>
    <t>2.4.Иные межбюджетные трансферты из бюджетов других уровней</t>
  </si>
  <si>
    <t>0000</t>
  </si>
  <si>
    <t>06.02.04</t>
  </si>
  <si>
    <t>06.02.07</t>
  </si>
  <si>
    <t>06.02.02</t>
  </si>
  <si>
    <t>06.02.03</t>
  </si>
  <si>
    <t>Муниципальный этап окружного конкурса экологических листовок</t>
  </si>
  <si>
    <t>МАДОУ ДС № 9 "Черепашка"</t>
  </si>
  <si>
    <t>06.02.05</t>
  </si>
  <si>
    <t>06.02.16</t>
  </si>
  <si>
    <t>Основное мероприятие "Организация и развитие системы экологического образования, просвещения и формирования экологической культуры "</t>
  </si>
  <si>
    <t>6100299990</t>
  </si>
  <si>
    <t>Участие в окружном экологическом марафоне "Моя Югра - моя планета"</t>
  </si>
  <si>
    <t xml:space="preserve">Участие в  выездных мероприятиях экологической направленности </t>
  </si>
  <si>
    <t>Развитие школьных лесничеств и объединений дополнительного образования экологической напрвленности</t>
  </si>
  <si>
    <t>Реализация проекта «Мы за наш город в ответе!»</t>
  </si>
  <si>
    <t>Подготовка и проведение международной экологической акции "Спасти и сохранить"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</si>
  <si>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</si>
  <si>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</si>
  <si>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</si>
  <si>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</si>
  <si>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</si>
  <si>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</si>
  <si>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</si>
  <si>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</si>
  <si>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</si>
  <si>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</si>
  <si>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</si>
  <si>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</si>
  <si>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</si>
  <si>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</si>
  <si>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</si>
  <si>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% исполнения</t>
  </si>
  <si>
    <t>6100199990</t>
  </si>
  <si>
    <t>Комитет по управлению муниципальным имуществом   (КУМИ)</t>
  </si>
  <si>
    <t>1.1. Основное мероприятие "Ликвидация несанкционированных мест размещения отходов"</t>
  </si>
  <si>
    <t>1.1.1. Ликвидация несанкционированных мест размещения отходов</t>
  </si>
  <si>
    <t>1.1.2. Проведение акций и субботников по уборке территории города Радужный</t>
  </si>
  <si>
    <t>Основные мероприятия муниципальной программы</t>
  </si>
  <si>
    <t>Муниципальная программа "Обеспечение экологической безопасности города Радужный на 2019-2025 годы и на период до 2030 года"</t>
  </si>
  <si>
    <t>Изготовление баннеров, плакатов, информационнх аншлагов с монтажом</t>
  </si>
  <si>
    <t>06.02.12</t>
  </si>
  <si>
    <t>хх.хх.хх</t>
  </si>
  <si>
    <t>06.02.13</t>
  </si>
  <si>
    <t>МАДОУ ДС № 6 "Сказка"</t>
  </si>
  <si>
    <t>2019 г</t>
  </si>
  <si>
    <t>Первоначальный план на  2019</t>
  </si>
  <si>
    <t>Уточненный план на  2019</t>
  </si>
  <si>
    <t>06.02.18</t>
  </si>
  <si>
    <t xml:space="preserve">                                           </t>
  </si>
  <si>
    <t xml:space="preserve">Единица измерения: тыс. рублей </t>
  </si>
  <si>
    <r>
      <rPr>
        <sz val="16"/>
        <color rgb="FF000000"/>
        <rFont val="Times New Roman"/>
        <family val="1"/>
        <charset val="204"/>
      </rPr>
      <t>Наименование муниципальной программы</t>
    </r>
    <r>
      <rPr>
        <b/>
        <sz val="16"/>
        <color rgb="FF000000"/>
        <rFont val="Times New Roman"/>
        <family val="1"/>
        <charset val="204"/>
      </rPr>
      <t xml:space="preserve"> Муниципальная программа "Обеспечение экологической безопасности города Радужный на 2019-2025 годы и на период до 2030 года"</t>
    </r>
  </si>
  <si>
    <t xml:space="preserve">Приложение 1к информации о ходе выполнения
муниципальной программы «Обеспечения экологической 
безопасности города Радужный на 2019 – 2025 годы 
и на период  до 2030 года»
</t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</si>
</sst>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0.000"/>
    <numFmt numFmtId="167" formatCode="dd/mm/yy;@"/>
  </numFmts>
  <fonts count="7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sz val="13"/>
      <name val="Times New Roman"/>
      <family val="1"/>
    </font>
    <font>
      <sz val="12"/>
      <name val="Arial Cyr"/>
      <charset val="204"/>
    </font>
    <font>
      <b/>
      <sz val="13"/>
      <name val="Times New Roman"/>
      <family val="1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u/>
      <sz val="14"/>
      <color theme="1"/>
      <name val="Calibri"/>
      <family val="2"/>
      <charset val="204"/>
      <scheme val="minor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4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2"/>
      <color rgb="FF000000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4"/>
      <color rgb="FF00000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i/>
      <sz val="14"/>
      <name val="Times New Roman Cyr"/>
      <charset val="204"/>
    </font>
    <font>
      <i/>
      <sz val="14"/>
      <name val="Times New Roman"/>
      <family val="1"/>
    </font>
    <font>
      <i/>
      <sz val="14"/>
      <name val="Times New Roman Cyr"/>
      <family val="1"/>
      <charset val="204"/>
    </font>
    <font>
      <i/>
      <sz val="14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90">
    <xf numFmtId="0" fontId="0" fillId="0" borderId="0"/>
    <xf numFmtId="0" fontId="12" fillId="0" borderId="0"/>
    <xf numFmtId="0" fontId="7" fillId="0" borderId="0"/>
    <xf numFmtId="0" fontId="15" fillId="0" borderId="0"/>
    <xf numFmtId="0" fontId="6" fillId="0" borderId="0"/>
    <xf numFmtId="0" fontId="5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30" fillId="9" borderId="3" applyNumberFormat="0" applyAlignment="0" applyProtection="0"/>
    <xf numFmtId="0" fontId="31" fillId="22" borderId="4" applyNumberFormat="0" applyAlignment="0" applyProtection="0"/>
    <xf numFmtId="0" fontId="32" fillId="22" borderId="3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25" borderId="10" applyNumberFormat="0" applyFont="0" applyAlignment="0" applyProtection="0"/>
    <xf numFmtId="0" fontId="8" fillId="25" borderId="10" applyNumberFormat="0" applyFont="0" applyAlignment="0" applyProtection="0"/>
    <xf numFmtId="0" fontId="42" fillId="0" borderId="11" applyNumberFormat="0" applyFill="0" applyAlignment="0" applyProtection="0"/>
    <xf numFmtId="0" fontId="26" fillId="0" borderId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5" fillId="6" borderId="0" applyNumberFormat="0" applyBorder="0" applyAlignment="0" applyProtection="0"/>
    <xf numFmtId="0" fontId="4" fillId="0" borderId="0"/>
    <xf numFmtId="0" fontId="3" fillId="0" borderId="0"/>
    <xf numFmtId="0" fontId="2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15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1">
    <xf numFmtId="0" fontId="0" fillId="0" borderId="0" xfId="0"/>
    <xf numFmtId="0" fontId="9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1" fillId="2" borderId="0" xfId="1" applyFont="1" applyFill="1" applyAlignment="1"/>
    <xf numFmtId="165" fontId="11" fillId="2" borderId="0" xfId="0" applyNumberFormat="1" applyFont="1" applyFill="1" applyAlignment="1" applyProtection="1">
      <protection locked="0"/>
    </xf>
    <xf numFmtId="0" fontId="11" fillId="2" borderId="0" xfId="0" applyFont="1" applyFill="1" applyAlignment="1"/>
    <xf numFmtId="0" fontId="13" fillId="2" borderId="0" xfId="1" applyFont="1" applyFill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0" fontId="6" fillId="0" borderId="0" xfId="4"/>
    <xf numFmtId="0" fontId="19" fillId="0" borderId="0" xfId="4" applyFont="1"/>
    <xf numFmtId="0" fontId="20" fillId="0" borderId="0" xfId="4" applyFont="1" applyAlignment="1">
      <alignment wrapText="1"/>
    </xf>
    <xf numFmtId="0" fontId="21" fillId="0" borderId="0" xfId="4" applyFont="1"/>
    <xf numFmtId="164" fontId="16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4" fillId="2" borderId="0" xfId="0" applyFont="1" applyFill="1" applyAlignment="1">
      <alignment horizontal="center" vertical="center"/>
    </xf>
    <xf numFmtId="165" fontId="23" fillId="2" borderId="0" xfId="0" applyNumberFormat="1" applyFont="1" applyFill="1" applyBorder="1" applyAlignment="1">
      <alignment horizontal="center"/>
    </xf>
    <xf numFmtId="0" fontId="25" fillId="0" borderId="0" xfId="4" applyFont="1"/>
    <xf numFmtId="0" fontId="11" fillId="0" borderId="0" xfId="0" applyFont="1" applyAlignment="1">
      <alignment wrapText="1"/>
    </xf>
    <xf numFmtId="0" fontId="48" fillId="0" borderId="0" xfId="4" applyFont="1"/>
    <xf numFmtId="0" fontId="49" fillId="0" borderId="0" xfId="4" applyFont="1"/>
    <xf numFmtId="0" fontId="1" fillId="0" borderId="0" xfId="4" applyFont="1" applyAlignment="1">
      <alignment horizontal="left"/>
    </xf>
    <xf numFmtId="0" fontId="22" fillId="3" borderId="0" xfId="4" applyFont="1" applyFill="1"/>
    <xf numFmtId="0" fontId="6" fillId="32" borderId="0" xfId="4" applyFill="1"/>
    <xf numFmtId="0" fontId="6" fillId="0" borderId="0" xfId="4" applyFill="1"/>
    <xf numFmtId="0" fontId="22" fillId="0" borderId="0" xfId="4" applyFont="1" applyFill="1"/>
    <xf numFmtId="0" fontId="21" fillId="0" borderId="0" xfId="4" applyFont="1" applyFill="1"/>
    <xf numFmtId="0" fontId="1" fillId="0" borderId="0" xfId="4" applyFont="1" applyFill="1" applyAlignment="1">
      <alignment horizontal="left"/>
    </xf>
    <xf numFmtId="0" fontId="49" fillId="0" borderId="0" xfId="4" applyFont="1" applyFill="1"/>
    <xf numFmtId="0" fontId="50" fillId="0" borderId="0" xfId="4" applyFont="1"/>
    <xf numFmtId="0" fontId="19" fillId="0" borderId="0" xfId="4" applyFont="1" applyAlignment="1">
      <alignment horizontal="right"/>
    </xf>
    <xf numFmtId="0" fontId="50" fillId="0" borderId="0" xfId="4" applyFont="1" applyAlignment="1">
      <alignment vertical="top"/>
    </xf>
    <xf numFmtId="2" fontId="51" fillId="3" borderId="1" xfId="4" applyNumberFormat="1" applyFont="1" applyFill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top" wrapText="1"/>
    </xf>
    <xf numFmtId="2" fontId="18" fillId="0" borderId="1" xfId="4" applyNumberFormat="1" applyFont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 wrapText="1"/>
    </xf>
    <xf numFmtId="164" fontId="52" fillId="32" borderId="1" xfId="0" applyNumberFormat="1" applyFont="1" applyFill="1" applyBorder="1" applyAlignment="1">
      <alignment horizontal="center"/>
    </xf>
    <xf numFmtId="164" fontId="53" fillId="2" borderId="1" xfId="0" applyNumberFormat="1" applyFont="1" applyFill="1" applyBorder="1" applyAlignment="1">
      <alignment horizontal="center"/>
    </xf>
    <xf numFmtId="2" fontId="51" fillId="0" borderId="1" xfId="4" applyNumberFormat="1" applyFont="1" applyBorder="1" applyAlignment="1">
      <alignment horizontal="center" vertical="center" wrapText="1"/>
    </xf>
    <xf numFmtId="49" fontId="56" fillId="0" borderId="0" xfId="62" applyNumberFormat="1" applyFont="1" applyFill="1" applyAlignment="1">
      <alignment horizontal="left"/>
    </xf>
    <xf numFmtId="0" fontId="57" fillId="0" borderId="0" xfId="4" applyFont="1" applyAlignment="1">
      <alignment vertical="top" wrapText="1"/>
    </xf>
    <xf numFmtId="0" fontId="55" fillId="0" borderId="0" xfId="4" applyFont="1"/>
    <xf numFmtId="0" fontId="58" fillId="0" borderId="0" xfId="4" applyFont="1" applyAlignment="1">
      <alignment horizontal="right"/>
    </xf>
    <xf numFmtId="0" fontId="57" fillId="0" borderId="0" xfId="4" applyFont="1" applyAlignment="1">
      <alignment horizontal="right"/>
    </xf>
    <xf numFmtId="0" fontId="58" fillId="0" borderId="0" xfId="4" applyFont="1" applyAlignment="1">
      <alignment horizontal="right" wrapText="1"/>
    </xf>
    <xf numFmtId="0" fontId="58" fillId="0" borderId="0" xfId="4" applyFont="1" applyAlignment="1">
      <alignment horizontal="center"/>
    </xf>
    <xf numFmtId="0" fontId="58" fillId="0" borderId="0" xfId="4" applyFont="1" applyAlignment="1">
      <alignment horizontal="center" vertical="top" wrapText="1"/>
    </xf>
    <xf numFmtId="0" fontId="58" fillId="0" borderId="0" xfId="4" applyFont="1"/>
    <xf numFmtId="0" fontId="57" fillId="0" borderId="0" xfId="4" applyFont="1"/>
    <xf numFmtId="0" fontId="9" fillId="0" borderId="0" xfId="0" applyFont="1" applyBorder="1" applyAlignment="1">
      <alignment horizontal="center"/>
    </xf>
    <xf numFmtId="0" fontId="23" fillId="2" borderId="0" xfId="0" applyFont="1" applyFill="1" applyBorder="1"/>
    <xf numFmtId="165" fontId="11" fillId="2" borderId="0" xfId="0" applyNumberFormat="1" applyFont="1" applyFill="1" applyBorder="1" applyAlignment="1"/>
    <xf numFmtId="0" fontId="10" fillId="0" borderId="0" xfId="0" applyFont="1" applyBorder="1" applyAlignment="1">
      <alignment horizontal="center" wrapText="1"/>
    </xf>
    <xf numFmtId="0" fontId="11" fillId="0" borderId="0" xfId="0" applyFont="1" applyBorder="1"/>
    <xf numFmtId="0" fontId="24" fillId="2" borderId="0" xfId="0" applyFont="1" applyFill="1" applyBorder="1" applyAlignment="1">
      <alignment horizontal="center" vertical="center"/>
    </xf>
    <xf numFmtId="0" fontId="11" fillId="2" borderId="0" xfId="1" applyFont="1" applyFill="1" applyBorder="1" applyAlignment="1"/>
    <xf numFmtId="165" fontId="11" fillId="2" borderId="0" xfId="0" applyNumberFormat="1" applyFont="1" applyFill="1" applyBorder="1" applyAlignment="1" applyProtection="1">
      <protection locked="0"/>
    </xf>
    <xf numFmtId="165" fontId="11" fillId="2" borderId="0" xfId="0" applyNumberFormat="1" applyFont="1" applyFill="1" applyBorder="1" applyProtection="1">
      <protection locked="0"/>
    </xf>
    <xf numFmtId="0" fontId="54" fillId="0" borderId="0" xfId="4" applyFont="1" applyAlignment="1">
      <alignment horizontal="right" wrapText="1"/>
    </xf>
    <xf numFmtId="0" fontId="59" fillId="0" borderId="0" xfId="0" applyFont="1" applyAlignment="1">
      <alignment horizontal="right" wrapText="1"/>
    </xf>
    <xf numFmtId="0" fontId="17" fillId="0" borderId="0" xfId="4" applyFont="1"/>
    <xf numFmtId="0" fontId="19" fillId="0" borderId="1" xfId="4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horizontal="center"/>
    </xf>
    <xf numFmtId="0" fontId="58" fillId="0" borderId="0" xfId="4" applyFont="1" applyAlignment="1">
      <alignment horizontal="center" wrapText="1"/>
    </xf>
    <xf numFmtId="0" fontId="55" fillId="0" borderId="0" xfId="4" applyFont="1" applyAlignment="1">
      <alignment wrapText="1"/>
    </xf>
    <xf numFmtId="0" fontId="11" fillId="2" borderId="0" xfId="0" applyFont="1" applyFill="1" applyBorder="1" applyAlignment="1">
      <alignment horizontal="center"/>
    </xf>
    <xf numFmtId="0" fontId="48" fillId="0" borderId="1" xfId="4" applyFont="1" applyBorder="1" applyAlignment="1">
      <alignment horizontal="center" vertical="top" wrapText="1"/>
    </xf>
    <xf numFmtId="0" fontId="48" fillId="0" borderId="13" xfId="4" applyFont="1" applyBorder="1" applyAlignment="1">
      <alignment horizontal="center" vertical="top" wrapText="1"/>
    </xf>
    <xf numFmtId="0" fontId="60" fillId="0" borderId="1" xfId="0" applyFont="1" applyBorder="1" applyAlignment="1">
      <alignment horizontal="center"/>
    </xf>
    <xf numFmtId="0" fontId="48" fillId="0" borderId="14" xfId="4" applyFont="1" applyBorder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48" fillId="0" borderId="12" xfId="4" applyFont="1" applyBorder="1" applyAlignment="1">
      <alignment horizontal="center" vertical="top" wrapText="1"/>
    </xf>
    <xf numFmtId="0" fontId="60" fillId="26" borderId="1" xfId="0" applyFont="1" applyFill="1" applyBorder="1" applyAlignment="1">
      <alignment horizontal="center"/>
    </xf>
    <xf numFmtId="0" fontId="60" fillId="27" borderId="1" xfId="0" applyFont="1" applyFill="1" applyBorder="1" applyAlignment="1">
      <alignment horizontal="center"/>
    </xf>
    <xf numFmtId="0" fontId="60" fillId="28" borderId="1" xfId="0" applyFont="1" applyFill="1" applyBorder="1" applyAlignment="1">
      <alignment horizontal="center"/>
    </xf>
    <xf numFmtId="0" fontId="61" fillId="3" borderId="1" xfId="4" applyFont="1" applyFill="1" applyBorder="1" applyAlignment="1">
      <alignment wrapText="1"/>
    </xf>
    <xf numFmtId="49" fontId="62" fillId="3" borderId="1" xfId="0" applyNumberFormat="1" applyFont="1" applyFill="1" applyBorder="1" applyAlignment="1">
      <alignment horizontal="center" vertical="center" wrapText="1"/>
    </xf>
    <xf numFmtId="0" fontId="61" fillId="3" borderId="1" xfId="4" applyFont="1" applyFill="1" applyBorder="1" applyAlignment="1">
      <alignment horizontal="center" vertical="center" wrapText="1"/>
    </xf>
    <xf numFmtId="2" fontId="61" fillId="3" borderId="1" xfId="4" applyNumberFormat="1" applyFont="1" applyFill="1" applyBorder="1" applyAlignment="1">
      <alignment horizontal="center" vertical="center" wrapText="1"/>
    </xf>
    <xf numFmtId="164" fontId="61" fillId="3" borderId="1" xfId="4" applyNumberFormat="1" applyFont="1" applyFill="1" applyBorder="1" applyAlignment="1">
      <alignment horizontal="center" vertical="center" wrapText="1"/>
    </xf>
    <xf numFmtId="1" fontId="63" fillId="3" borderId="1" xfId="4" applyNumberFormat="1" applyFont="1" applyFill="1" applyBorder="1" applyAlignment="1">
      <alignment horizontal="center" vertical="center" wrapText="1"/>
    </xf>
    <xf numFmtId="0" fontId="60" fillId="3" borderId="1" xfId="0" applyFont="1" applyFill="1" applyBorder="1" applyAlignment="1">
      <alignment horizontal="center" wrapText="1"/>
    </xf>
    <xf numFmtId="0" fontId="64" fillId="0" borderId="1" xfId="582" applyFont="1" applyFill="1" applyBorder="1" applyAlignment="1">
      <alignment horizontal="center" vertical="center" wrapText="1"/>
    </xf>
    <xf numFmtId="49" fontId="65" fillId="2" borderId="1" xfId="0" applyNumberFormat="1" applyFont="1" applyFill="1" applyBorder="1" applyAlignment="1">
      <alignment horizontal="center" vertical="center" wrapText="1"/>
    </xf>
    <xf numFmtId="49" fontId="64" fillId="0" borderId="1" xfId="582" applyNumberFormat="1" applyFont="1" applyFill="1" applyBorder="1" applyAlignment="1">
      <alignment horizontal="center" vertical="center" shrinkToFit="1"/>
    </xf>
    <xf numFmtId="0" fontId="63" fillId="0" borderId="1" xfId="4" applyFont="1" applyBorder="1" applyAlignment="1">
      <alignment horizontal="center" vertical="center" wrapText="1"/>
    </xf>
    <xf numFmtId="2" fontId="63" fillId="0" borderId="1" xfId="4" applyNumberFormat="1" applyFont="1" applyBorder="1" applyAlignment="1">
      <alignment horizontal="center" vertical="center" wrapText="1"/>
    </xf>
    <xf numFmtId="164" fontId="63" fillId="0" borderId="1" xfId="4" applyNumberFormat="1" applyFont="1" applyBorder="1" applyAlignment="1">
      <alignment horizontal="center" vertical="center" wrapText="1"/>
    </xf>
    <xf numFmtId="164" fontId="48" fillId="0" borderId="1" xfId="4" applyNumberFormat="1" applyFont="1" applyBorder="1" applyAlignment="1">
      <alignment horizontal="center" vertical="center" wrapText="1"/>
    </xf>
    <xf numFmtId="164" fontId="48" fillId="0" borderId="12" xfId="4" applyNumberFormat="1" applyFont="1" applyBorder="1" applyAlignment="1">
      <alignment horizontal="center" vertical="center" wrapText="1"/>
    </xf>
    <xf numFmtId="1" fontId="63" fillId="0" borderId="1" xfId="4" applyNumberFormat="1" applyFont="1" applyBorder="1" applyAlignment="1">
      <alignment horizontal="center" vertical="center" wrapText="1"/>
    </xf>
    <xf numFmtId="0" fontId="60" fillId="26" borderId="1" xfId="0" applyFont="1" applyFill="1" applyBorder="1" applyAlignment="1">
      <alignment horizontal="center"/>
    </xf>
    <xf numFmtId="0" fontId="60" fillId="27" borderId="1" xfId="0" applyFont="1" applyFill="1" applyBorder="1" applyAlignment="1">
      <alignment horizontal="center"/>
    </xf>
    <xf numFmtId="0" fontId="60" fillId="28" borderId="1" xfId="0" applyFont="1" applyFill="1" applyBorder="1" applyAlignment="1">
      <alignment horizontal="center"/>
    </xf>
    <xf numFmtId="0" fontId="64" fillId="33" borderId="1" xfId="582" applyFont="1" applyFill="1" applyBorder="1" applyAlignment="1">
      <alignment horizontal="center" vertical="center" wrapText="1"/>
    </xf>
    <xf numFmtId="49" fontId="64" fillId="33" borderId="1" xfId="582" applyNumberFormat="1" applyFont="1" applyFill="1" applyBorder="1" applyAlignment="1">
      <alignment horizontal="center" vertical="center" shrinkToFit="1"/>
    </xf>
    <xf numFmtId="0" fontId="48" fillId="0" borderId="1" xfId="4" applyFont="1" applyBorder="1" applyAlignment="1">
      <alignment horizontal="center" vertical="top" wrapText="1"/>
    </xf>
    <xf numFmtId="164" fontId="63" fillId="0" borderId="1" xfId="4" applyNumberFormat="1" applyFont="1" applyBorder="1" applyAlignment="1">
      <alignment horizontal="center" vertical="top" wrapText="1"/>
    </xf>
    <xf numFmtId="164" fontId="48" fillId="0" borderId="12" xfId="4" applyNumberFormat="1" applyFont="1" applyBorder="1" applyAlignment="1">
      <alignment horizontal="center" vertical="top" wrapText="1"/>
    </xf>
    <xf numFmtId="0" fontId="66" fillId="32" borderId="1" xfId="4" applyFont="1" applyFill="1" applyBorder="1" applyAlignment="1">
      <alignment horizontal="center" vertical="top" wrapText="1"/>
    </xf>
    <xf numFmtId="49" fontId="48" fillId="32" borderId="1" xfId="4" applyNumberFormat="1" applyFont="1" applyFill="1" applyBorder="1" applyAlignment="1">
      <alignment horizontal="center" vertical="top" wrapText="1"/>
    </xf>
    <xf numFmtId="49" fontId="64" fillId="32" borderId="1" xfId="582" applyNumberFormat="1" applyFont="1" applyFill="1" applyBorder="1" applyAlignment="1">
      <alignment horizontal="center" vertical="center" shrinkToFit="1"/>
    </xf>
    <xf numFmtId="164" fontId="48" fillId="32" borderId="1" xfId="4" applyNumberFormat="1" applyFont="1" applyFill="1" applyBorder="1" applyAlignment="1">
      <alignment horizontal="center" vertical="top" wrapText="1"/>
    </xf>
    <xf numFmtId="0" fontId="48" fillId="32" borderId="1" xfId="4" applyFont="1" applyFill="1" applyBorder="1" applyAlignment="1">
      <alignment horizontal="center" vertical="top" wrapText="1"/>
    </xf>
    <xf numFmtId="167" fontId="48" fillId="32" borderId="1" xfId="4" applyNumberFormat="1" applyFont="1" applyFill="1" applyBorder="1" applyAlignment="1">
      <alignment horizontal="center" vertical="top" wrapText="1"/>
    </xf>
    <xf numFmtId="164" fontId="48" fillId="32" borderId="12" xfId="4" applyNumberFormat="1" applyFont="1" applyFill="1" applyBorder="1" applyAlignment="1">
      <alignment horizontal="center" vertical="top" wrapText="1"/>
    </xf>
    <xf numFmtId="164" fontId="60" fillId="32" borderId="1" xfId="0" applyNumberFormat="1" applyFont="1" applyFill="1" applyBorder="1" applyAlignment="1">
      <alignment horizontal="center" vertical="center" wrapText="1"/>
    </xf>
    <xf numFmtId="1" fontId="63" fillId="32" borderId="1" xfId="4" applyNumberFormat="1" applyFont="1" applyFill="1" applyBorder="1" applyAlignment="1">
      <alignment horizontal="center" vertical="center" wrapText="1"/>
    </xf>
    <xf numFmtId="164" fontId="60" fillId="32" borderId="1" xfId="0" applyNumberFormat="1" applyFont="1" applyFill="1" applyBorder="1" applyAlignment="1">
      <alignment horizontal="center"/>
    </xf>
    <xf numFmtId="0" fontId="60" fillId="32" borderId="1" xfId="0" applyFont="1" applyFill="1" applyBorder="1" applyAlignment="1">
      <alignment horizontal="center"/>
    </xf>
    <xf numFmtId="167" fontId="66" fillId="32" borderId="0" xfId="4" applyNumberFormat="1" applyFont="1" applyFill="1" applyAlignment="1">
      <alignment horizontal="center" vertical="top"/>
    </xf>
    <xf numFmtId="166" fontId="60" fillId="32" borderId="1" xfId="0" applyNumberFormat="1" applyFont="1" applyFill="1" applyBorder="1" applyAlignment="1">
      <alignment horizontal="center"/>
    </xf>
    <xf numFmtId="0" fontId="21" fillId="0" borderId="1" xfId="4" applyFont="1" applyBorder="1" applyAlignment="1">
      <alignment horizontal="center" vertical="top" wrapText="1"/>
    </xf>
    <xf numFmtId="164" fontId="48" fillId="0" borderId="1" xfId="4" applyNumberFormat="1" applyFont="1" applyBorder="1" applyAlignment="1">
      <alignment horizontal="center" vertical="top" wrapText="1"/>
    </xf>
    <xf numFmtId="0" fontId="48" fillId="0" borderId="12" xfId="4" applyFont="1" applyBorder="1" applyAlignment="1">
      <alignment horizontal="center" vertical="top" wrapText="1"/>
    </xf>
    <xf numFmtId="1" fontId="48" fillId="0" borderId="12" xfId="4" applyNumberFormat="1" applyFont="1" applyBorder="1" applyAlignment="1">
      <alignment horizontal="center" vertical="top" wrapText="1"/>
    </xf>
    <xf numFmtId="0" fontId="48" fillId="0" borderId="1" xfId="4" applyFont="1" applyBorder="1" applyAlignment="1">
      <alignment wrapText="1"/>
    </xf>
    <xf numFmtId="0" fontId="48" fillId="0" borderId="2" xfId="4" applyFont="1" applyBorder="1" applyAlignment="1">
      <alignment horizontal="center" vertical="center" wrapText="1"/>
    </xf>
    <xf numFmtId="0" fontId="48" fillId="0" borderId="1" xfId="4" applyFont="1" applyBorder="1" applyAlignment="1">
      <alignment horizontal="center" vertical="center" wrapText="1"/>
    </xf>
    <xf numFmtId="1" fontId="48" fillId="0" borderId="1" xfId="4" applyNumberFormat="1" applyFont="1" applyBorder="1" applyAlignment="1">
      <alignment horizontal="center" vertical="center" wrapText="1"/>
    </xf>
    <xf numFmtId="0" fontId="60" fillId="29" borderId="1" xfId="0" applyFont="1" applyFill="1" applyBorder="1" applyAlignment="1">
      <alignment horizontal="center" wrapText="1"/>
    </xf>
    <xf numFmtId="0" fontId="60" fillId="30" borderId="1" xfId="0" applyFont="1" applyFill="1" applyBorder="1" applyAlignment="1">
      <alignment horizontal="center" wrapText="1"/>
    </xf>
    <xf numFmtId="0" fontId="60" fillId="31" borderId="1" xfId="0" applyFont="1" applyFill="1" applyBorder="1" applyAlignment="1">
      <alignment horizontal="center" wrapText="1"/>
    </xf>
    <xf numFmtId="0" fontId="63" fillId="0" borderId="1" xfId="4" applyFont="1" applyBorder="1" applyAlignment="1">
      <alignment horizontal="center" vertical="top" wrapText="1"/>
    </xf>
    <xf numFmtId="2" fontId="63" fillId="29" borderId="1" xfId="4" applyNumberFormat="1" applyFont="1" applyFill="1" applyBorder="1" applyAlignment="1">
      <alignment horizontal="center" vertical="center" wrapText="1"/>
    </xf>
    <xf numFmtId="164" fontId="63" fillId="30" borderId="1" xfId="4" applyNumberFormat="1" applyFont="1" applyFill="1" applyBorder="1" applyAlignment="1">
      <alignment horizontal="center" vertical="center" wrapText="1"/>
    </xf>
    <xf numFmtId="2" fontId="63" fillId="30" borderId="1" xfId="4" applyNumberFormat="1" applyFont="1" applyFill="1" applyBorder="1" applyAlignment="1">
      <alignment horizontal="center" vertical="center" wrapText="1"/>
    </xf>
    <xf numFmtId="2" fontId="63" fillId="31" borderId="1" xfId="4" applyNumberFormat="1" applyFont="1" applyFill="1" applyBorder="1" applyAlignment="1">
      <alignment horizontal="center" vertical="center" wrapText="1"/>
    </xf>
    <xf numFmtId="2" fontId="67" fillId="33" borderId="1" xfId="0" applyNumberFormat="1" applyFont="1" applyFill="1" applyBorder="1" applyAlignment="1">
      <alignment horizontal="center" vertical="justify" wrapText="1"/>
    </xf>
    <xf numFmtId="49" fontId="67" fillId="2" borderId="1" xfId="0" applyNumberFormat="1" applyFont="1" applyFill="1" applyBorder="1" applyAlignment="1">
      <alignment horizontal="center" vertical="justify" wrapText="1"/>
    </xf>
    <xf numFmtId="49" fontId="67" fillId="33" borderId="1" xfId="0" applyNumberFormat="1" applyFont="1" applyFill="1" applyBorder="1" applyAlignment="1">
      <alignment horizontal="center" vertical="justify" wrapText="1"/>
    </xf>
    <xf numFmtId="0" fontId="67" fillId="2" borderId="1" xfId="0" applyFont="1" applyFill="1" applyBorder="1" applyAlignment="1">
      <alignment horizontal="center" vertical="justify"/>
    </xf>
    <xf numFmtId="2" fontId="65" fillId="2" borderId="1" xfId="0" applyNumberFormat="1" applyFont="1" applyFill="1" applyBorder="1" applyAlignment="1">
      <alignment horizontal="center" vertical="center" wrapText="1"/>
    </xf>
    <xf numFmtId="1" fontId="65" fillId="2" borderId="1" xfId="0" applyNumberFormat="1" applyFont="1" applyFill="1" applyBorder="1" applyAlignment="1">
      <alignment horizontal="center" vertical="center" wrapText="1"/>
    </xf>
    <xf numFmtId="164" fontId="65" fillId="29" borderId="1" xfId="0" applyNumberFormat="1" applyFont="1" applyFill="1" applyBorder="1" applyAlignment="1">
      <alignment horizontal="center" vertical="center" wrapText="1"/>
    </xf>
    <xf numFmtId="164" fontId="65" fillId="30" borderId="1" xfId="0" applyNumberFormat="1" applyFont="1" applyFill="1" applyBorder="1" applyAlignment="1">
      <alignment horizontal="center" vertical="center" wrapText="1"/>
    </xf>
    <xf numFmtId="164" fontId="65" fillId="31" borderId="1" xfId="0" applyNumberFormat="1" applyFont="1" applyFill="1" applyBorder="1" applyAlignment="1">
      <alignment horizontal="center" vertical="center" wrapText="1"/>
    </xf>
    <xf numFmtId="2" fontId="68" fillId="2" borderId="1" xfId="0" applyNumberFormat="1" applyFont="1" applyFill="1" applyBorder="1" applyAlignment="1">
      <alignment horizontal="left" vertical="justify" wrapText="1"/>
    </xf>
    <xf numFmtId="0" fontId="60" fillId="2" borderId="1" xfId="0" applyNumberFormat="1" applyFont="1" applyFill="1" applyBorder="1" applyAlignment="1">
      <alignment horizontal="center" vertical="center" wrapText="1"/>
    </xf>
    <xf numFmtId="164" fontId="60" fillId="2" borderId="1" xfId="0" applyNumberFormat="1" applyFont="1" applyFill="1" applyBorder="1" applyAlignment="1">
      <alignment horizontal="center" vertical="center" wrapText="1"/>
    </xf>
    <xf numFmtId="164" fontId="60" fillId="29" borderId="1" xfId="0" applyNumberFormat="1" applyFont="1" applyFill="1" applyBorder="1" applyAlignment="1">
      <alignment horizontal="center" wrapText="1"/>
    </xf>
    <xf numFmtId="49" fontId="68" fillId="2" borderId="1" xfId="0" applyNumberFormat="1" applyFont="1" applyFill="1" applyBorder="1" applyAlignment="1">
      <alignment horizontal="left" vertical="justify" wrapText="1"/>
    </xf>
    <xf numFmtId="0" fontId="68" fillId="2" borderId="1" xfId="0" applyFont="1" applyFill="1" applyBorder="1" applyAlignment="1">
      <alignment horizontal="left" vertical="justify"/>
    </xf>
    <xf numFmtId="2" fontId="60" fillId="2" borderId="1" xfId="0" applyNumberFormat="1" applyFont="1" applyFill="1" applyBorder="1" applyAlignment="1">
      <alignment horizontal="left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164" fontId="60" fillId="29" borderId="1" xfId="0" applyNumberFormat="1" applyFont="1" applyFill="1" applyBorder="1" applyAlignment="1">
      <alignment horizontal="center" vertical="center" wrapText="1"/>
    </xf>
    <xf numFmtId="164" fontId="60" fillId="30" borderId="1" xfId="0" applyNumberFormat="1" applyFont="1" applyFill="1" applyBorder="1" applyAlignment="1">
      <alignment horizontal="center" vertical="center" wrapText="1"/>
    </xf>
    <xf numFmtId="164" fontId="60" fillId="31" borderId="1" xfId="0" applyNumberFormat="1" applyFont="1" applyFill="1" applyBorder="1" applyAlignment="1">
      <alignment horizontal="center" vertical="center" wrapText="1"/>
    </xf>
    <xf numFmtId="0" fontId="69" fillId="32" borderId="1" xfId="0" applyFont="1" applyFill="1" applyBorder="1" applyAlignment="1">
      <alignment wrapText="1"/>
    </xf>
    <xf numFmtId="49" fontId="70" fillId="32" borderId="1" xfId="0" applyNumberFormat="1" applyFont="1" applyFill="1" applyBorder="1" applyAlignment="1">
      <alignment horizontal="center" wrapText="1"/>
    </xf>
    <xf numFmtId="49" fontId="71" fillId="32" borderId="1" xfId="0" applyNumberFormat="1" applyFont="1" applyFill="1" applyBorder="1" applyAlignment="1">
      <alignment horizontal="center"/>
    </xf>
    <xf numFmtId="49" fontId="60" fillId="32" borderId="1" xfId="0" applyNumberFormat="1" applyFont="1" applyFill="1" applyBorder="1" applyAlignment="1">
      <alignment horizontal="center" vertical="center" wrapText="1"/>
    </xf>
    <xf numFmtId="49" fontId="69" fillId="32" borderId="1" xfId="0" applyNumberFormat="1" applyFont="1" applyFill="1" applyBorder="1" applyAlignment="1">
      <alignment horizontal="center" vertical="center" wrapText="1"/>
    </xf>
    <xf numFmtId="164" fontId="71" fillId="32" borderId="1" xfId="0" applyNumberFormat="1" applyFont="1" applyFill="1" applyBorder="1" applyAlignment="1">
      <alignment horizontal="center"/>
    </xf>
    <xf numFmtId="0" fontId="72" fillId="2" borderId="1" xfId="0" applyFont="1" applyFill="1" applyBorder="1" applyAlignment="1">
      <alignment wrapText="1"/>
    </xf>
    <xf numFmtId="49" fontId="73" fillId="2" borderId="1" xfId="0" applyNumberFormat="1" applyFont="1" applyFill="1" applyBorder="1" applyAlignment="1">
      <alignment horizontal="center" wrapText="1"/>
    </xf>
    <xf numFmtId="49" fontId="74" fillId="2" borderId="1" xfId="0" applyNumberFormat="1" applyFont="1" applyFill="1" applyBorder="1" applyAlignment="1">
      <alignment horizontal="center"/>
    </xf>
    <xf numFmtId="49" fontId="75" fillId="2" borderId="1" xfId="0" applyNumberFormat="1" applyFont="1" applyFill="1" applyBorder="1" applyAlignment="1">
      <alignment horizontal="center" vertical="center" wrapText="1"/>
    </xf>
    <xf numFmtId="49" fontId="69" fillId="2" borderId="1" xfId="0" applyNumberFormat="1" applyFont="1" applyFill="1" applyBorder="1" applyAlignment="1">
      <alignment horizontal="center" vertical="center" wrapText="1"/>
    </xf>
    <xf numFmtId="164" fontId="74" fillId="2" borderId="1" xfId="0" applyNumberFormat="1" applyFont="1" applyFill="1" applyBorder="1" applyAlignment="1">
      <alignment horizontal="center"/>
    </xf>
    <xf numFmtId="164" fontId="74" fillId="29" borderId="1" xfId="0" applyNumberFormat="1" applyFont="1" applyFill="1" applyBorder="1" applyAlignment="1">
      <alignment horizontal="center"/>
    </xf>
    <xf numFmtId="164" fontId="69" fillId="30" borderId="1" xfId="0" applyNumberFormat="1" applyFont="1" applyFill="1" applyBorder="1" applyAlignment="1">
      <alignment horizontal="center"/>
    </xf>
    <xf numFmtId="164" fontId="74" fillId="30" borderId="1" xfId="0" applyNumberFormat="1" applyFont="1" applyFill="1" applyBorder="1" applyAlignment="1">
      <alignment horizontal="center"/>
    </xf>
    <xf numFmtId="164" fontId="69" fillId="29" borderId="1" xfId="0" applyNumberFormat="1" applyFont="1" applyFill="1" applyBorder="1" applyAlignment="1">
      <alignment horizontal="center"/>
    </xf>
    <xf numFmtId="164" fontId="74" fillId="31" borderId="1" xfId="0" applyNumberFormat="1" applyFont="1" applyFill="1" applyBorder="1" applyAlignment="1">
      <alignment horizontal="center"/>
    </xf>
    <xf numFmtId="1" fontId="74" fillId="2" borderId="1" xfId="0" applyNumberFormat="1" applyFont="1" applyFill="1" applyBorder="1" applyAlignment="1">
      <alignment horizontal="center"/>
    </xf>
    <xf numFmtId="0" fontId="69" fillId="32" borderId="1" xfId="0" applyFont="1" applyFill="1" applyBorder="1" applyAlignment="1">
      <alignment vertical="top" wrapText="1"/>
    </xf>
    <xf numFmtId="1" fontId="71" fillId="32" borderId="1" xfId="0" applyNumberFormat="1" applyFont="1" applyFill="1" applyBorder="1" applyAlignment="1">
      <alignment horizontal="center"/>
    </xf>
    <xf numFmtId="0" fontId="72" fillId="2" borderId="1" xfId="0" applyFont="1" applyFill="1" applyBorder="1" applyAlignment="1">
      <alignment vertical="top" wrapText="1"/>
    </xf>
    <xf numFmtId="164" fontId="69" fillId="31" borderId="1" xfId="0" applyNumberFormat="1" applyFont="1" applyFill="1" applyBorder="1" applyAlignment="1">
      <alignment horizontal="center"/>
    </xf>
    <xf numFmtId="0" fontId="48" fillId="0" borderId="1" xfId="4" applyFont="1" applyBorder="1" applyAlignment="1">
      <alignment horizontal="left" wrapText="1"/>
    </xf>
    <xf numFmtId="0" fontId="48" fillId="0" borderId="2" xfId="4" applyFont="1" applyBorder="1" applyAlignment="1">
      <alignment horizontal="center" wrapText="1"/>
    </xf>
    <xf numFmtId="0" fontId="48" fillId="0" borderId="1" xfId="4" applyFont="1" applyBorder="1" applyAlignment="1">
      <alignment horizontal="center" wrapText="1"/>
    </xf>
    <xf numFmtId="1" fontId="48" fillId="0" borderId="1" xfId="4" applyNumberFormat="1" applyFont="1" applyBorder="1" applyAlignment="1">
      <alignment horizontal="center" vertical="top" wrapText="1"/>
    </xf>
    <xf numFmtId="0" fontId="48" fillId="29" borderId="1" xfId="4" applyFont="1" applyFill="1" applyBorder="1" applyAlignment="1">
      <alignment horizontal="center" vertical="top" wrapText="1"/>
    </xf>
    <xf numFmtId="0" fontId="48" fillId="30" borderId="1" xfId="4" applyFont="1" applyFill="1" applyBorder="1" applyAlignment="1">
      <alignment horizontal="center" vertical="top" wrapText="1"/>
    </xf>
    <xf numFmtId="0" fontId="48" fillId="31" borderId="1" xfId="4" applyFont="1" applyFill="1" applyBorder="1" applyAlignment="1">
      <alignment horizontal="center" vertical="top" wrapText="1"/>
    </xf>
    <xf numFmtId="0" fontId="61" fillId="0" borderId="1" xfId="4" applyFont="1" applyBorder="1" applyAlignment="1">
      <alignment wrapText="1"/>
    </xf>
    <xf numFmtId="49" fontId="62" fillId="2" borderId="1" xfId="0" applyNumberFormat="1" applyFont="1" applyFill="1" applyBorder="1" applyAlignment="1">
      <alignment horizontal="center" vertical="center" wrapText="1"/>
    </xf>
    <xf numFmtId="0" fontId="61" fillId="0" borderId="1" xfId="4" applyFont="1" applyBorder="1" applyAlignment="1">
      <alignment horizontal="center" vertical="center" wrapText="1"/>
    </xf>
    <xf numFmtId="2" fontId="61" fillId="0" borderId="1" xfId="4" applyNumberFormat="1" applyFont="1" applyBorder="1" applyAlignment="1">
      <alignment horizontal="center" vertical="center" wrapText="1"/>
    </xf>
    <xf numFmtId="164" fontId="61" fillId="0" borderId="1" xfId="4" applyNumberFormat="1" applyFont="1" applyBorder="1" applyAlignment="1">
      <alignment horizontal="center" vertical="center" wrapText="1"/>
    </xf>
    <xf numFmtId="1" fontId="61" fillId="0" borderId="1" xfId="4" applyNumberFormat="1" applyFont="1" applyBorder="1" applyAlignment="1">
      <alignment horizontal="center" vertical="center" wrapText="1"/>
    </xf>
    <xf numFmtId="2" fontId="61" fillId="29" borderId="1" xfId="4" applyNumberFormat="1" applyFont="1" applyFill="1" applyBorder="1" applyAlignment="1">
      <alignment horizontal="center" vertical="center" wrapText="1"/>
    </xf>
    <xf numFmtId="2" fontId="61" fillId="30" borderId="1" xfId="4" applyNumberFormat="1" applyFont="1" applyFill="1" applyBorder="1" applyAlignment="1">
      <alignment horizontal="center" vertical="center" wrapText="1"/>
    </xf>
    <xf numFmtId="2" fontId="61" fillId="31" borderId="1" xfId="4" applyNumberFormat="1" applyFont="1" applyFill="1" applyBorder="1" applyAlignment="1">
      <alignment horizontal="center" vertical="center" wrapText="1"/>
    </xf>
    <xf numFmtId="1" fontId="60" fillId="2" borderId="1" xfId="0" applyNumberFormat="1" applyFont="1" applyFill="1" applyBorder="1" applyAlignment="1">
      <alignment horizontal="center" vertical="center" wrapText="1"/>
    </xf>
  </cellXfs>
  <cellStyles count="590">
    <cellStyle name="_Альянс -10" xfId="8"/>
    <cellStyle name="_АУП 08" xfId="9"/>
    <cellStyle name="_АУП 09 новая" xfId="10"/>
    <cellStyle name="_АУП 10" xfId="11"/>
    <cellStyle name="_Бухгалтерия 09" xfId="12"/>
    <cellStyle name="_Вектор 09" xfId="13"/>
    <cellStyle name="_Для Лукиной" xfId="14"/>
    <cellStyle name="_Расчет на МП" xfId="15"/>
    <cellStyle name="_ЦБ 10" xfId="16"/>
    <cellStyle name="20% - Акцент1 2" xfId="17"/>
    <cellStyle name="20% - Акцент2 2" xfId="18"/>
    <cellStyle name="20% - Акцент3 2" xfId="19"/>
    <cellStyle name="20% - Акцент4 2" xfId="20"/>
    <cellStyle name="20% - Акцент5 2" xfId="21"/>
    <cellStyle name="20% - Акцент6 2" xfId="22"/>
    <cellStyle name="40% - Акцент1 2" xfId="23"/>
    <cellStyle name="40% - Акцент2 2" xfId="24"/>
    <cellStyle name="40% - Акцент3 2" xfId="25"/>
    <cellStyle name="40% - Акцент4 2" xfId="26"/>
    <cellStyle name="40% - Акцент5 2" xfId="27"/>
    <cellStyle name="40% - Акцент6 2" xfId="28"/>
    <cellStyle name="60% - Акцент1 2" xfId="29"/>
    <cellStyle name="60% - Акцент2 2" xfId="30"/>
    <cellStyle name="60% - Акцент3 2" xfId="31"/>
    <cellStyle name="60% - Акцент4 2" xfId="32"/>
    <cellStyle name="60% - Акцент5 2" xfId="33"/>
    <cellStyle name="60% - Акцент6 2" xfId="34"/>
    <cellStyle name="Followed Hyperlink" xfId="585"/>
    <cellStyle name="Hyperlink" xfId="586"/>
    <cellStyle name="Акцент1 2" xfId="35"/>
    <cellStyle name="Акцент2 2" xfId="36"/>
    <cellStyle name="Акцент3 2" xfId="37"/>
    <cellStyle name="Акцент4 2" xfId="38"/>
    <cellStyle name="Акцент5 2" xfId="39"/>
    <cellStyle name="Акцент6 2" xfId="40"/>
    <cellStyle name="Ввод  2" xfId="41"/>
    <cellStyle name="Вывод 2" xfId="42"/>
    <cellStyle name="Вычисление 2" xfId="43"/>
    <cellStyle name="Заголовок 1 2" xfId="44"/>
    <cellStyle name="Заголовок 2 2" xfId="45"/>
    <cellStyle name="Заголовок 3 2" xfId="46"/>
    <cellStyle name="Заголовок 4 2" xfId="47"/>
    <cellStyle name="Итог 2" xfId="48"/>
    <cellStyle name="Контрольная ячейка 2" xfId="49"/>
    <cellStyle name="Название 2" xfId="50"/>
    <cellStyle name="Нейтральный 2" xfId="51"/>
    <cellStyle name="Обычный" xfId="0" builtinId="0"/>
    <cellStyle name="Обычный 10" xfId="582"/>
    <cellStyle name="Обычный 11" xfId="583"/>
    <cellStyle name="Обычный 12" xfId="584"/>
    <cellStyle name="Обычный 2" xfId="2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15" xfId="57"/>
    <cellStyle name="Обычный 2 16" xfId="58"/>
    <cellStyle name="Обычный 2 17" xfId="59"/>
    <cellStyle name="Обычный 2 18" xfId="60"/>
    <cellStyle name="Обычный 2 19" xfId="61"/>
    <cellStyle name="Обычный 2 2" xfId="3"/>
    <cellStyle name="Обычный 2 2 10" xfId="62"/>
    <cellStyle name="Обычный 2 2 11" xfId="63"/>
    <cellStyle name="Обычный 2 2 12" xfId="64"/>
    <cellStyle name="Обычный 2 2 13" xfId="65"/>
    <cellStyle name="Обычный 2 2 14" xfId="66"/>
    <cellStyle name="Обычный 2 2 15" xfId="67"/>
    <cellStyle name="Обычный 2 2 16" xfId="68"/>
    <cellStyle name="Обычный 2 2 17" xfId="69"/>
    <cellStyle name="Обычный 2 2 18" xfId="70"/>
    <cellStyle name="Обычный 2 2 19" xfId="71"/>
    <cellStyle name="Обычный 2 2 2" xfId="72"/>
    <cellStyle name="Обычный 2 2 20" xfId="73"/>
    <cellStyle name="Обычный 2 2 21" xfId="74"/>
    <cellStyle name="Обычный 2 2 22" xfId="75"/>
    <cellStyle name="Обычный 2 2 23" xfId="76"/>
    <cellStyle name="Обычный 2 2 24" xfId="77"/>
    <cellStyle name="Обычный 2 2 25" xfId="78"/>
    <cellStyle name="Обычный 2 2 26" xfId="79"/>
    <cellStyle name="Обычный 2 2 27" xfId="80"/>
    <cellStyle name="Обычный 2 2 28" xfId="81"/>
    <cellStyle name="Обычный 2 2 29" xfId="82"/>
    <cellStyle name="Обычный 2 2 3" xfId="83"/>
    <cellStyle name="Обычный 2 2 30" xfId="84"/>
    <cellStyle name="Обычный 2 2 31" xfId="85"/>
    <cellStyle name="Обычный 2 2 32" xfId="86"/>
    <cellStyle name="Обычный 2 2 33" xfId="87"/>
    <cellStyle name="Обычный 2 2 34" xfId="88"/>
    <cellStyle name="Обычный 2 2 35" xfId="89"/>
    <cellStyle name="Обычный 2 2 36" xfId="90"/>
    <cellStyle name="Обычный 2 2 37" xfId="91"/>
    <cellStyle name="Обычный 2 2 38" xfId="92"/>
    <cellStyle name="Обычный 2 2 39" xfId="93"/>
    <cellStyle name="Обычный 2 2 4" xfId="94"/>
    <cellStyle name="Обычный 2 2 40" xfId="95"/>
    <cellStyle name="Обычный 2 2 41" xfId="96"/>
    <cellStyle name="Обычный 2 2 42" xfId="97"/>
    <cellStyle name="Обычный 2 2 43" xfId="98"/>
    <cellStyle name="Обычный 2 2 44" xfId="99"/>
    <cellStyle name="Обычный 2 2 45" xfId="100"/>
    <cellStyle name="Обычный 2 2 46" xfId="101"/>
    <cellStyle name="Обычный 2 2 47" xfId="102"/>
    <cellStyle name="Обычный 2 2 48" xfId="103"/>
    <cellStyle name="Обычный 2 2 49" xfId="104"/>
    <cellStyle name="Обычный 2 2 5" xfId="105"/>
    <cellStyle name="Обычный 2 2 50" xfId="106"/>
    <cellStyle name="Обычный 2 2 51" xfId="107"/>
    <cellStyle name="Обычный 2 2 52" xfId="108"/>
    <cellStyle name="Обычный 2 2 53" xfId="109"/>
    <cellStyle name="Обычный 2 2 54" xfId="110"/>
    <cellStyle name="Обычный 2 2 55" xfId="111"/>
    <cellStyle name="Обычный 2 2 56" xfId="112"/>
    <cellStyle name="Обычный 2 2 57" xfId="113"/>
    <cellStyle name="Обычный 2 2 58" xfId="114"/>
    <cellStyle name="Обычный 2 2 59" xfId="115"/>
    <cellStyle name="Обычный 2 2 6" xfId="116"/>
    <cellStyle name="Обычный 2 2 60" xfId="117"/>
    <cellStyle name="Обычный 2 2 61" xfId="118"/>
    <cellStyle name="Обычный 2 2 62" xfId="119"/>
    <cellStyle name="Обычный 2 2 63" xfId="120"/>
    <cellStyle name="Обычный 2 2 64" xfId="121"/>
    <cellStyle name="Обычный 2 2 65" xfId="122"/>
    <cellStyle name="Обычный 2 2 66" xfId="123"/>
    <cellStyle name="Обычный 2 2 67" xfId="124"/>
    <cellStyle name="Обычный 2 2 68" xfId="125"/>
    <cellStyle name="Обычный 2 2 69" xfId="126"/>
    <cellStyle name="Обычный 2 2 7" xfId="127"/>
    <cellStyle name="Обычный 2 2 70" xfId="128"/>
    <cellStyle name="Обычный 2 2 71" xfId="129"/>
    <cellStyle name="Обычный 2 2 72" xfId="130"/>
    <cellStyle name="Обычный 2 2 8" xfId="131"/>
    <cellStyle name="Обычный 2 2 9" xfId="132"/>
    <cellStyle name="Обычный 2 20" xfId="133"/>
    <cellStyle name="Обычный 2 21" xfId="134"/>
    <cellStyle name="Обычный 2 22" xfId="135"/>
    <cellStyle name="Обычный 2 23" xfId="136"/>
    <cellStyle name="Обычный 2 24" xfId="137"/>
    <cellStyle name="Обычный 2 24 2" xfId="138"/>
    <cellStyle name="Обычный 2 25" xfId="139"/>
    <cellStyle name="Обычный 2 26" xfId="140"/>
    <cellStyle name="Обычный 2 27" xfId="141"/>
    <cellStyle name="Обычный 2 28" xfId="142"/>
    <cellStyle name="Обычный 2 29" xfId="143"/>
    <cellStyle name="Обычный 2 3" xfId="144"/>
    <cellStyle name="Обычный 2 3 10" xfId="145"/>
    <cellStyle name="Обычный 2 3 11" xfId="146"/>
    <cellStyle name="Обычный 2 3 12" xfId="147"/>
    <cellStyle name="Обычный 2 3 13" xfId="148"/>
    <cellStyle name="Обычный 2 3 14" xfId="149"/>
    <cellStyle name="Обычный 2 3 15" xfId="150"/>
    <cellStyle name="Обычный 2 3 16" xfId="151"/>
    <cellStyle name="Обычный 2 3 17" xfId="152"/>
    <cellStyle name="Обычный 2 3 18" xfId="153"/>
    <cellStyle name="Обычный 2 3 19" xfId="154"/>
    <cellStyle name="Обычный 2 3 2" xfId="155"/>
    <cellStyle name="Обычный 2 3 20" xfId="156"/>
    <cellStyle name="Обычный 2 3 21" xfId="157"/>
    <cellStyle name="Обычный 2 3 22" xfId="158"/>
    <cellStyle name="Обычный 2 3 23" xfId="159"/>
    <cellStyle name="Обычный 2 3 24" xfId="160"/>
    <cellStyle name="Обычный 2 3 25" xfId="161"/>
    <cellStyle name="Обычный 2 3 26" xfId="162"/>
    <cellStyle name="Обычный 2 3 27" xfId="163"/>
    <cellStyle name="Обычный 2 3 28" xfId="164"/>
    <cellStyle name="Обычный 2 3 29" xfId="165"/>
    <cellStyle name="Обычный 2 3 3" xfId="166"/>
    <cellStyle name="Обычный 2 3 30" xfId="167"/>
    <cellStyle name="Обычный 2 3 31" xfId="168"/>
    <cellStyle name="Обычный 2 3 32" xfId="169"/>
    <cellStyle name="Обычный 2 3 33" xfId="170"/>
    <cellStyle name="Обычный 2 3 34" xfId="171"/>
    <cellStyle name="Обычный 2 3 35" xfId="172"/>
    <cellStyle name="Обычный 2 3 36" xfId="173"/>
    <cellStyle name="Обычный 2 3 37" xfId="174"/>
    <cellStyle name="Обычный 2 3 38" xfId="175"/>
    <cellStyle name="Обычный 2 3 39" xfId="176"/>
    <cellStyle name="Обычный 2 3 4" xfId="177"/>
    <cellStyle name="Обычный 2 3 40" xfId="178"/>
    <cellStyle name="Обычный 2 3 41" xfId="179"/>
    <cellStyle name="Обычный 2 3 42" xfId="180"/>
    <cellStyle name="Обычный 2 3 43" xfId="181"/>
    <cellStyle name="Обычный 2 3 44" xfId="182"/>
    <cellStyle name="Обычный 2 3 45" xfId="183"/>
    <cellStyle name="Обычный 2 3 46" xfId="184"/>
    <cellStyle name="Обычный 2 3 47" xfId="185"/>
    <cellStyle name="Обычный 2 3 48" xfId="186"/>
    <cellStyle name="Обычный 2 3 49" xfId="187"/>
    <cellStyle name="Обычный 2 3 5" xfId="188"/>
    <cellStyle name="Обычный 2 3 50" xfId="189"/>
    <cellStyle name="Обычный 2 3 51" xfId="190"/>
    <cellStyle name="Обычный 2 3 52" xfId="191"/>
    <cellStyle name="Обычный 2 3 53" xfId="192"/>
    <cellStyle name="Обычный 2 3 54" xfId="193"/>
    <cellStyle name="Обычный 2 3 55" xfId="194"/>
    <cellStyle name="Обычный 2 3 56" xfId="195"/>
    <cellStyle name="Обычный 2 3 57" xfId="196"/>
    <cellStyle name="Обычный 2 3 58" xfId="197"/>
    <cellStyle name="Обычный 2 3 59" xfId="198"/>
    <cellStyle name="Обычный 2 3 6" xfId="199"/>
    <cellStyle name="Обычный 2 3 60" xfId="200"/>
    <cellStyle name="Обычный 2 3 61" xfId="201"/>
    <cellStyle name="Обычный 2 3 62" xfId="202"/>
    <cellStyle name="Обычный 2 3 63" xfId="203"/>
    <cellStyle name="Обычный 2 3 64" xfId="204"/>
    <cellStyle name="Обычный 2 3 65" xfId="205"/>
    <cellStyle name="Обычный 2 3 66" xfId="206"/>
    <cellStyle name="Обычный 2 3 67" xfId="207"/>
    <cellStyle name="Обычный 2 3 68" xfId="208"/>
    <cellStyle name="Обычный 2 3 69" xfId="209"/>
    <cellStyle name="Обычный 2 3 7" xfId="210"/>
    <cellStyle name="Обычный 2 3 70" xfId="211"/>
    <cellStyle name="Обычный 2 3 71" xfId="212"/>
    <cellStyle name="Обычный 2 3 8" xfId="213"/>
    <cellStyle name="Обычный 2 3 9" xfId="214"/>
    <cellStyle name="Обычный 2 30" xfId="215"/>
    <cellStyle name="Обычный 2 31" xfId="216"/>
    <cellStyle name="Обычный 2 32" xfId="217"/>
    <cellStyle name="Обычный 2 33" xfId="218"/>
    <cellStyle name="Обычный 2 34" xfId="219"/>
    <cellStyle name="Обычный 2 35" xfId="220"/>
    <cellStyle name="Обычный 2 36" xfId="221"/>
    <cellStyle name="Обычный 2 37" xfId="222"/>
    <cellStyle name="Обычный 2 38" xfId="223"/>
    <cellStyle name="Обычный 2 39" xfId="224"/>
    <cellStyle name="Обычный 2 4" xfId="225"/>
    <cellStyle name="Обычный 2 40" xfId="226"/>
    <cellStyle name="Обычный 2 41" xfId="227"/>
    <cellStyle name="Обычный 2 42" xfId="228"/>
    <cellStyle name="Обычный 2 43" xfId="229"/>
    <cellStyle name="Обычный 2 44" xfId="230"/>
    <cellStyle name="Обычный 2 45" xfId="231"/>
    <cellStyle name="Обычный 2 46" xfId="232"/>
    <cellStyle name="Обычный 2 47" xfId="233"/>
    <cellStyle name="Обычный 2 48" xfId="234"/>
    <cellStyle name="Обычный 2 49" xfId="235"/>
    <cellStyle name="Обычный 2 5" xfId="236"/>
    <cellStyle name="Обычный 2 50" xfId="237"/>
    <cellStyle name="Обычный 2 51" xfId="238"/>
    <cellStyle name="Обычный 2 52" xfId="239"/>
    <cellStyle name="Обычный 2 53" xfId="240"/>
    <cellStyle name="Обычный 2 54" xfId="241"/>
    <cellStyle name="Обычный 2 55" xfId="242"/>
    <cellStyle name="Обычный 2 56" xfId="243"/>
    <cellStyle name="Обычный 2 57" xfId="244"/>
    <cellStyle name="Обычный 2 58" xfId="245"/>
    <cellStyle name="Обычный 2 59" xfId="246"/>
    <cellStyle name="Обычный 2 6" xfId="247"/>
    <cellStyle name="Обычный 2 60" xfId="248"/>
    <cellStyle name="Обычный 2 61" xfId="249"/>
    <cellStyle name="Обычный 2 62" xfId="250"/>
    <cellStyle name="Обычный 2 63" xfId="251"/>
    <cellStyle name="Обычный 2 64" xfId="252"/>
    <cellStyle name="Обычный 2 65" xfId="253"/>
    <cellStyle name="Обычный 2 66" xfId="254"/>
    <cellStyle name="Обычный 2 67" xfId="255"/>
    <cellStyle name="Обычный 2 68" xfId="256"/>
    <cellStyle name="Обычный 2 69" xfId="257"/>
    <cellStyle name="Обычный 2 7" xfId="258"/>
    <cellStyle name="Обычный 2 70" xfId="259"/>
    <cellStyle name="Обычный 2 71" xfId="260"/>
    <cellStyle name="Обычный 2 72" xfId="261"/>
    <cellStyle name="Обычный 2 73" xfId="262"/>
    <cellStyle name="Обычный 2 74" xfId="263"/>
    <cellStyle name="Обычный 2 75" xfId="264"/>
    <cellStyle name="Обычный 2 76" xfId="265"/>
    <cellStyle name="Обычный 2 77" xfId="266"/>
    <cellStyle name="Обычный 2 78" xfId="267"/>
    <cellStyle name="Обычный 2 79" xfId="268"/>
    <cellStyle name="Обычный 2 8" xfId="269"/>
    <cellStyle name="Обычный 2 80" xfId="270"/>
    <cellStyle name="Обычный 2 81" xfId="271"/>
    <cellStyle name="Обычный 2 82" xfId="272"/>
    <cellStyle name="Обычный 2 83" xfId="273"/>
    <cellStyle name="Обычный 2 84" xfId="274"/>
    <cellStyle name="Обычный 2 85" xfId="275"/>
    <cellStyle name="Обычный 2 86" xfId="276"/>
    <cellStyle name="Обычный 2 87" xfId="277"/>
    <cellStyle name="Обычный 2 88" xfId="278"/>
    <cellStyle name="Обычный 2 89" xfId="279"/>
    <cellStyle name="Обычный 2 9" xfId="280"/>
    <cellStyle name="Обычный 2 90" xfId="281"/>
    <cellStyle name="Обычный 2 91" xfId="587"/>
    <cellStyle name="Обычный 2_На печать НШЮ сентябрь" xfId="282"/>
    <cellStyle name="Обычный 3" xfId="4"/>
    <cellStyle name="Обычный 3 2" xfId="283"/>
    <cellStyle name="Обычный 3 3" xfId="284"/>
    <cellStyle name="Обычный 4" xfId="5"/>
    <cellStyle name="Обычный 4 2" xfId="285"/>
    <cellStyle name="Обычный 4 2 10" xfId="286"/>
    <cellStyle name="Обычный 4 2 11" xfId="287"/>
    <cellStyle name="Обычный 4 2 12" xfId="288"/>
    <cellStyle name="Обычный 4 2 13" xfId="289"/>
    <cellStyle name="Обычный 4 2 14" xfId="290"/>
    <cellStyle name="Обычный 4 2 15" xfId="291"/>
    <cellStyle name="Обычный 4 2 16" xfId="292"/>
    <cellStyle name="Обычный 4 2 17" xfId="293"/>
    <cellStyle name="Обычный 4 2 18" xfId="294"/>
    <cellStyle name="Обычный 4 2 19" xfId="295"/>
    <cellStyle name="Обычный 4 2 2" xfId="296"/>
    <cellStyle name="Обычный 4 2 20" xfId="297"/>
    <cellStyle name="Обычный 4 2 21" xfId="298"/>
    <cellStyle name="Обычный 4 2 22" xfId="299"/>
    <cellStyle name="Обычный 4 2 23" xfId="300"/>
    <cellStyle name="Обычный 4 2 24" xfId="301"/>
    <cellStyle name="Обычный 4 2 25" xfId="302"/>
    <cellStyle name="Обычный 4 2 26" xfId="303"/>
    <cellStyle name="Обычный 4 2 27" xfId="304"/>
    <cellStyle name="Обычный 4 2 28" xfId="305"/>
    <cellStyle name="Обычный 4 2 29" xfId="306"/>
    <cellStyle name="Обычный 4 2 3" xfId="307"/>
    <cellStyle name="Обычный 4 2 30" xfId="308"/>
    <cellStyle name="Обычный 4 2 31" xfId="309"/>
    <cellStyle name="Обычный 4 2 32" xfId="310"/>
    <cellStyle name="Обычный 4 2 33" xfId="311"/>
    <cellStyle name="Обычный 4 2 34" xfId="312"/>
    <cellStyle name="Обычный 4 2 35" xfId="313"/>
    <cellStyle name="Обычный 4 2 36" xfId="314"/>
    <cellStyle name="Обычный 4 2 37" xfId="315"/>
    <cellStyle name="Обычный 4 2 38" xfId="316"/>
    <cellStyle name="Обычный 4 2 39" xfId="317"/>
    <cellStyle name="Обычный 4 2 4" xfId="318"/>
    <cellStyle name="Обычный 4 2 40" xfId="319"/>
    <cellStyle name="Обычный 4 2 41" xfId="320"/>
    <cellStyle name="Обычный 4 2 42" xfId="321"/>
    <cellStyle name="Обычный 4 2 43" xfId="322"/>
    <cellStyle name="Обычный 4 2 44" xfId="323"/>
    <cellStyle name="Обычный 4 2 45" xfId="324"/>
    <cellStyle name="Обычный 4 2 46" xfId="325"/>
    <cellStyle name="Обычный 4 2 47" xfId="326"/>
    <cellStyle name="Обычный 4 2 48" xfId="327"/>
    <cellStyle name="Обычный 4 2 49" xfId="328"/>
    <cellStyle name="Обычный 4 2 5" xfId="329"/>
    <cellStyle name="Обычный 4 2 50" xfId="330"/>
    <cellStyle name="Обычный 4 2 51" xfId="331"/>
    <cellStyle name="Обычный 4 2 52" xfId="332"/>
    <cellStyle name="Обычный 4 2 53" xfId="333"/>
    <cellStyle name="Обычный 4 2 54" xfId="334"/>
    <cellStyle name="Обычный 4 2 55" xfId="335"/>
    <cellStyle name="Обычный 4 2 56" xfId="336"/>
    <cellStyle name="Обычный 4 2 57" xfId="337"/>
    <cellStyle name="Обычный 4 2 58" xfId="338"/>
    <cellStyle name="Обычный 4 2 59" xfId="339"/>
    <cellStyle name="Обычный 4 2 6" xfId="340"/>
    <cellStyle name="Обычный 4 2 60" xfId="341"/>
    <cellStyle name="Обычный 4 2 61" xfId="342"/>
    <cellStyle name="Обычный 4 2 62" xfId="343"/>
    <cellStyle name="Обычный 4 2 63" xfId="344"/>
    <cellStyle name="Обычный 4 2 64" xfId="345"/>
    <cellStyle name="Обычный 4 2 65" xfId="346"/>
    <cellStyle name="Обычный 4 2 66" xfId="347"/>
    <cellStyle name="Обычный 4 2 67" xfId="348"/>
    <cellStyle name="Обычный 4 2 68" xfId="349"/>
    <cellStyle name="Обычный 4 2 69" xfId="350"/>
    <cellStyle name="Обычный 4 2 7" xfId="351"/>
    <cellStyle name="Обычный 4 2 70" xfId="352"/>
    <cellStyle name="Обычный 4 2 71" xfId="353"/>
    <cellStyle name="Обычный 4 2 8" xfId="354"/>
    <cellStyle name="Обычный 4 2 9" xfId="355"/>
    <cellStyle name="Обычный 4 3" xfId="356"/>
    <cellStyle name="Обычный 5" xfId="357"/>
    <cellStyle name="Обычный 5 2" xfId="358"/>
    <cellStyle name="Обычный 6" xfId="359"/>
    <cellStyle name="Обычный 6 10" xfId="360"/>
    <cellStyle name="Обычный 6 11" xfId="361"/>
    <cellStyle name="Обычный 6 12" xfId="362"/>
    <cellStyle name="Обычный 6 13" xfId="363"/>
    <cellStyle name="Обычный 6 14" xfId="364"/>
    <cellStyle name="Обычный 6 15" xfId="365"/>
    <cellStyle name="Обычный 6 16" xfId="366"/>
    <cellStyle name="Обычный 6 17" xfId="367"/>
    <cellStyle name="Обычный 6 18" xfId="368"/>
    <cellStyle name="Обычный 6 19" xfId="369"/>
    <cellStyle name="Обычный 6 2" xfId="370"/>
    <cellStyle name="Обычный 6 20" xfId="371"/>
    <cellStyle name="Обычный 6 21" xfId="372"/>
    <cellStyle name="Обычный 6 22" xfId="373"/>
    <cellStyle name="Обычный 6 23" xfId="374"/>
    <cellStyle name="Обычный 6 24" xfId="375"/>
    <cellStyle name="Обычный 6 25" xfId="376"/>
    <cellStyle name="Обычный 6 26" xfId="377"/>
    <cellStyle name="Обычный 6 27" xfId="378"/>
    <cellStyle name="Обычный 6 28" xfId="379"/>
    <cellStyle name="Обычный 6 29" xfId="380"/>
    <cellStyle name="Обычный 6 3" xfId="381"/>
    <cellStyle name="Обычный 6 30" xfId="382"/>
    <cellStyle name="Обычный 6 31" xfId="383"/>
    <cellStyle name="Обычный 6 32" xfId="384"/>
    <cellStyle name="Обычный 6 33" xfId="385"/>
    <cellStyle name="Обычный 6 34" xfId="386"/>
    <cellStyle name="Обычный 6 35" xfId="387"/>
    <cellStyle name="Обычный 6 36" xfId="388"/>
    <cellStyle name="Обычный 6 37" xfId="389"/>
    <cellStyle name="Обычный 6 38" xfId="390"/>
    <cellStyle name="Обычный 6 39" xfId="391"/>
    <cellStyle name="Обычный 6 4" xfId="392"/>
    <cellStyle name="Обычный 6 40" xfId="393"/>
    <cellStyle name="Обычный 6 41" xfId="394"/>
    <cellStyle name="Обычный 6 42" xfId="395"/>
    <cellStyle name="Обычный 6 43" xfId="396"/>
    <cellStyle name="Обычный 6 44" xfId="397"/>
    <cellStyle name="Обычный 6 45" xfId="398"/>
    <cellStyle name="Обычный 6 46" xfId="399"/>
    <cellStyle name="Обычный 6 47" xfId="400"/>
    <cellStyle name="Обычный 6 48" xfId="401"/>
    <cellStyle name="Обычный 6 49" xfId="402"/>
    <cellStyle name="Обычный 6 5" xfId="403"/>
    <cellStyle name="Обычный 6 50" xfId="404"/>
    <cellStyle name="Обычный 6 51" xfId="405"/>
    <cellStyle name="Обычный 6 52" xfId="406"/>
    <cellStyle name="Обычный 6 53" xfId="407"/>
    <cellStyle name="Обычный 6 54" xfId="408"/>
    <cellStyle name="Обычный 6 55" xfId="409"/>
    <cellStyle name="Обычный 6 56" xfId="410"/>
    <cellStyle name="Обычный 6 57" xfId="411"/>
    <cellStyle name="Обычный 6 58" xfId="412"/>
    <cellStyle name="Обычный 6 59" xfId="413"/>
    <cellStyle name="Обычный 6 6" xfId="414"/>
    <cellStyle name="Обычный 6 60" xfId="415"/>
    <cellStyle name="Обычный 6 61" xfId="416"/>
    <cellStyle name="Обычный 6 62" xfId="417"/>
    <cellStyle name="Обычный 6 63" xfId="418"/>
    <cellStyle name="Обычный 6 64" xfId="419"/>
    <cellStyle name="Обычный 6 65" xfId="420"/>
    <cellStyle name="Обычный 6 66" xfId="421"/>
    <cellStyle name="Обычный 6 67" xfId="422"/>
    <cellStyle name="Обычный 6 68" xfId="423"/>
    <cellStyle name="Обычный 6 69" xfId="424"/>
    <cellStyle name="Обычный 6 7" xfId="425"/>
    <cellStyle name="Обычный 6 70" xfId="426"/>
    <cellStyle name="Обычный 6 71" xfId="427"/>
    <cellStyle name="Обычный 6 72" xfId="428"/>
    <cellStyle name="Обычный 6 8" xfId="429"/>
    <cellStyle name="Обычный 6 9" xfId="430"/>
    <cellStyle name="Обычный 7" xfId="431"/>
    <cellStyle name="Обычный 7 10" xfId="432"/>
    <cellStyle name="Обычный 7 11" xfId="433"/>
    <cellStyle name="Обычный 7 12" xfId="434"/>
    <cellStyle name="Обычный 7 13" xfId="435"/>
    <cellStyle name="Обычный 7 14" xfId="436"/>
    <cellStyle name="Обычный 7 15" xfId="437"/>
    <cellStyle name="Обычный 7 16" xfId="438"/>
    <cellStyle name="Обычный 7 17" xfId="439"/>
    <cellStyle name="Обычный 7 18" xfId="440"/>
    <cellStyle name="Обычный 7 19" xfId="441"/>
    <cellStyle name="Обычный 7 2" xfId="442"/>
    <cellStyle name="Обычный 7 20" xfId="443"/>
    <cellStyle name="Обычный 7 21" xfId="444"/>
    <cellStyle name="Обычный 7 22" xfId="445"/>
    <cellStyle name="Обычный 7 23" xfId="446"/>
    <cellStyle name="Обычный 7 24" xfId="447"/>
    <cellStyle name="Обычный 7 25" xfId="448"/>
    <cellStyle name="Обычный 7 26" xfId="449"/>
    <cellStyle name="Обычный 7 27" xfId="450"/>
    <cellStyle name="Обычный 7 28" xfId="451"/>
    <cellStyle name="Обычный 7 29" xfId="452"/>
    <cellStyle name="Обычный 7 3" xfId="453"/>
    <cellStyle name="Обычный 7 30" xfId="454"/>
    <cellStyle name="Обычный 7 31" xfId="455"/>
    <cellStyle name="Обычный 7 32" xfId="456"/>
    <cellStyle name="Обычный 7 33" xfId="457"/>
    <cellStyle name="Обычный 7 34" xfId="458"/>
    <cellStyle name="Обычный 7 35" xfId="459"/>
    <cellStyle name="Обычный 7 36" xfId="460"/>
    <cellStyle name="Обычный 7 37" xfId="461"/>
    <cellStyle name="Обычный 7 38" xfId="462"/>
    <cellStyle name="Обычный 7 39" xfId="463"/>
    <cellStyle name="Обычный 7 4" xfId="464"/>
    <cellStyle name="Обычный 7 40" xfId="465"/>
    <cellStyle name="Обычный 7 41" xfId="466"/>
    <cellStyle name="Обычный 7 42" xfId="467"/>
    <cellStyle name="Обычный 7 43" xfId="468"/>
    <cellStyle name="Обычный 7 44" xfId="469"/>
    <cellStyle name="Обычный 7 45" xfId="470"/>
    <cellStyle name="Обычный 7 46" xfId="471"/>
    <cellStyle name="Обычный 7 47" xfId="472"/>
    <cellStyle name="Обычный 7 48" xfId="473"/>
    <cellStyle name="Обычный 7 49" xfId="474"/>
    <cellStyle name="Обычный 7 5" xfId="475"/>
    <cellStyle name="Обычный 7 50" xfId="476"/>
    <cellStyle name="Обычный 7 51" xfId="477"/>
    <cellStyle name="Обычный 7 52" xfId="478"/>
    <cellStyle name="Обычный 7 53" xfId="479"/>
    <cellStyle name="Обычный 7 54" xfId="480"/>
    <cellStyle name="Обычный 7 55" xfId="481"/>
    <cellStyle name="Обычный 7 56" xfId="482"/>
    <cellStyle name="Обычный 7 57" xfId="483"/>
    <cellStyle name="Обычный 7 58" xfId="484"/>
    <cellStyle name="Обычный 7 59" xfId="485"/>
    <cellStyle name="Обычный 7 6" xfId="486"/>
    <cellStyle name="Обычный 7 60" xfId="487"/>
    <cellStyle name="Обычный 7 61" xfId="488"/>
    <cellStyle name="Обычный 7 62" xfId="489"/>
    <cellStyle name="Обычный 7 63" xfId="490"/>
    <cellStyle name="Обычный 7 64" xfId="491"/>
    <cellStyle name="Обычный 7 65" xfId="492"/>
    <cellStyle name="Обычный 7 66" xfId="493"/>
    <cellStyle name="Обычный 7 67" xfId="494"/>
    <cellStyle name="Обычный 7 68" xfId="495"/>
    <cellStyle name="Обычный 7 69" xfId="496"/>
    <cellStyle name="Обычный 7 7" xfId="497"/>
    <cellStyle name="Обычный 7 70" xfId="498"/>
    <cellStyle name="Обычный 7 71" xfId="499"/>
    <cellStyle name="Обычный 7 8" xfId="500"/>
    <cellStyle name="Обычный 7 9" xfId="501"/>
    <cellStyle name="Обычный 8" xfId="7"/>
    <cellStyle name="Обычный 9" xfId="6"/>
    <cellStyle name="Обычный_Лист6" xfId="1"/>
    <cellStyle name="Плохой 2" xfId="502"/>
    <cellStyle name="Пояснение 2" xfId="503"/>
    <cellStyle name="Примечание 2" xfId="504"/>
    <cellStyle name="Примечание 3" xfId="505"/>
    <cellStyle name="Связанная ячейка 2" xfId="506"/>
    <cellStyle name="Стиль 1" xfId="507"/>
    <cellStyle name="Текст предупреждения 2" xfId="508"/>
    <cellStyle name="Тысячи [0]_Лист1" xfId="588"/>
    <cellStyle name="Тысячи_Лист1" xfId="589"/>
    <cellStyle name="Финансовый 2" xfId="509"/>
    <cellStyle name="Финансовый 2 10" xfId="510"/>
    <cellStyle name="Финансовый 2 11" xfId="511"/>
    <cellStyle name="Финансовый 2 12" xfId="512"/>
    <cellStyle name="Финансовый 2 13" xfId="513"/>
    <cellStyle name="Финансовый 2 14" xfId="514"/>
    <cellStyle name="Финансовый 2 15" xfId="515"/>
    <cellStyle name="Финансовый 2 16" xfId="516"/>
    <cellStyle name="Финансовый 2 17" xfId="517"/>
    <cellStyle name="Финансовый 2 18" xfId="518"/>
    <cellStyle name="Финансовый 2 19" xfId="519"/>
    <cellStyle name="Финансовый 2 2" xfId="520"/>
    <cellStyle name="Финансовый 2 20" xfId="521"/>
    <cellStyle name="Финансовый 2 21" xfId="522"/>
    <cellStyle name="Финансовый 2 22" xfId="523"/>
    <cellStyle name="Финансовый 2 23" xfId="524"/>
    <cellStyle name="Финансовый 2 24" xfId="525"/>
    <cellStyle name="Финансовый 2 25" xfId="526"/>
    <cellStyle name="Финансовый 2 26" xfId="527"/>
    <cellStyle name="Финансовый 2 27" xfId="528"/>
    <cellStyle name="Финансовый 2 28" xfId="529"/>
    <cellStyle name="Финансовый 2 29" xfId="530"/>
    <cellStyle name="Финансовый 2 3" xfId="531"/>
    <cellStyle name="Финансовый 2 30" xfId="532"/>
    <cellStyle name="Финансовый 2 31" xfId="533"/>
    <cellStyle name="Финансовый 2 32" xfId="534"/>
    <cellStyle name="Финансовый 2 33" xfId="535"/>
    <cellStyle name="Финансовый 2 34" xfId="536"/>
    <cellStyle name="Финансовый 2 35" xfId="537"/>
    <cellStyle name="Финансовый 2 36" xfId="538"/>
    <cellStyle name="Финансовый 2 37" xfId="539"/>
    <cellStyle name="Финансовый 2 38" xfId="540"/>
    <cellStyle name="Финансовый 2 39" xfId="541"/>
    <cellStyle name="Финансовый 2 4" xfId="542"/>
    <cellStyle name="Финансовый 2 40" xfId="543"/>
    <cellStyle name="Финансовый 2 41" xfId="544"/>
    <cellStyle name="Финансовый 2 42" xfId="545"/>
    <cellStyle name="Финансовый 2 43" xfId="546"/>
    <cellStyle name="Финансовый 2 44" xfId="547"/>
    <cellStyle name="Финансовый 2 45" xfId="548"/>
    <cellStyle name="Финансовый 2 46" xfId="549"/>
    <cellStyle name="Финансовый 2 47" xfId="550"/>
    <cellStyle name="Финансовый 2 48" xfId="551"/>
    <cellStyle name="Финансовый 2 49" xfId="552"/>
    <cellStyle name="Финансовый 2 5" xfId="553"/>
    <cellStyle name="Финансовый 2 50" xfId="554"/>
    <cellStyle name="Финансовый 2 51" xfId="555"/>
    <cellStyle name="Финансовый 2 52" xfId="556"/>
    <cellStyle name="Финансовый 2 53" xfId="557"/>
    <cellStyle name="Финансовый 2 54" xfId="558"/>
    <cellStyle name="Финансовый 2 55" xfId="559"/>
    <cellStyle name="Финансовый 2 56" xfId="560"/>
    <cellStyle name="Финансовый 2 57" xfId="561"/>
    <cellStyle name="Финансовый 2 58" xfId="562"/>
    <cellStyle name="Финансовый 2 59" xfId="563"/>
    <cellStyle name="Финансовый 2 6" xfId="564"/>
    <cellStyle name="Финансовый 2 60" xfId="565"/>
    <cellStyle name="Финансовый 2 61" xfId="566"/>
    <cellStyle name="Финансовый 2 62" xfId="567"/>
    <cellStyle name="Финансовый 2 63" xfId="568"/>
    <cellStyle name="Финансовый 2 64" xfId="569"/>
    <cellStyle name="Финансовый 2 65" xfId="570"/>
    <cellStyle name="Финансовый 2 66" xfId="571"/>
    <cellStyle name="Финансовый 2 67" xfId="572"/>
    <cellStyle name="Финансовый 2 68" xfId="573"/>
    <cellStyle name="Финансовый 2 69" xfId="574"/>
    <cellStyle name="Финансовый 2 7" xfId="575"/>
    <cellStyle name="Финансовый 2 70" xfId="576"/>
    <cellStyle name="Финансовый 2 71" xfId="577"/>
    <cellStyle name="Финансовый 2 8" xfId="578"/>
    <cellStyle name="Финансовый 2 9" xfId="579"/>
    <cellStyle name="Финансовый 3" xfId="580"/>
    <cellStyle name="Хороший 2" xfId="58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9;&#1082;&#1086;&#1085;&#1086;&#1084;&#1080;&#1089;&#1090;/Documents/&#1043;&#1086;&#1076;&#1086;&#1074;&#1086;&#1081;%20&#1086;&#1090;&#1095;&#1077;&#1090;%202011/&#1054;&#1090;&#1095;&#1077;&#1090;&#1099;%20&#1087;&#1086;%20&#1079;&#1072;&#1088;&#1087;&#1083;&#1072;&#1090;&#1077;%202011%20&#1075;&#1086;&#1076;%20&#1072;&#1087;&#1088;&#1077;&#1083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9;&#1082;&#1086;&#1085;&#1086;&#1084;&#1080;&#1089;&#1090;/AppData/Local/Temp/Rar$DIa0.444/&#1041;&#1070;&#1044;&#1046;&#1045;&#1058;/&#1041;&#1102;&#1076;&#1078;&#1077;&#1090;%202012/&#1052;&#1086;&#1080;%20&#1076;&#1086;&#1082;&#1091;&#1084;&#1077;&#1085;&#1090;&#1099;/&#1041;&#1102;&#1076;&#1078;&#1077;&#1090;%202004%20&#1085;&#1086;&#1074;&#1072;&#1103;/&#1057;&#1084;&#1077;&#1090;&#1099;%202004%20&#1052;&#105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1\d\&#1052;&#1086;&#1080;%20&#1076;&#1086;&#1082;&#1091;&#1084;&#1077;&#1085;&#1090;&#1099;\&#1041;&#1102;&#1076;&#1078;&#1077;&#1090;%202004%20&#1085;&#1086;&#1074;&#1072;&#1103;\&#1057;&#1084;&#1077;&#1090;&#1099;%202004%20&#1052;&#105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 отчисления"/>
      <sheetName val="2011 начисления"/>
      <sheetName val="Апрель"/>
      <sheetName val="Начисления апрель"/>
      <sheetName val="Лист1"/>
      <sheetName val="Март18"/>
      <sheetName val="АУП  КпоМП март"/>
      <sheetName val="Март отчет"/>
      <sheetName val="Ведомость март"/>
      <sheetName val="Отчисления март"/>
      <sheetName val="АУП  КпоМП январь (2)"/>
      <sheetName val="АУП  КпоМП январь"/>
      <sheetName val="Январь отчет"/>
      <sheetName val="Январь"/>
      <sheetName val="АУП  КпоМП февраль (2)"/>
      <sheetName val="АУП  КпоМП февраль"/>
      <sheetName val="февраль"/>
      <sheetName val="Отчисления февраль"/>
      <sheetName val="Начисления февраль"/>
      <sheetName val="Февраль отчет"/>
      <sheetName val="АУП  КпоМП"/>
      <sheetName val="АУП"/>
      <sheetName val="2010 доплата"/>
      <sheetName val="211-213"/>
      <sheetName val="Январь (2)"/>
      <sheetName val="Январь2"/>
      <sheetName val="Январь18"/>
      <sheetName val="Февраль (2)"/>
      <sheetName val="Февраль 18"/>
      <sheetName val="2010 ОМ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П"/>
      <sheetName val="Сводная"/>
      <sheetName val="Общая  (2)"/>
      <sheetName val="Общая "/>
      <sheetName val="ОМП"/>
      <sheetName val="Общая  (3)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П"/>
      <sheetName val="Сводная"/>
      <sheetName val="Общая  (2)"/>
      <sheetName val="Общая "/>
      <sheetName val="ОМП"/>
      <sheetName val="Общая  (3)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4"/>
  <sheetViews>
    <sheetView tabSelected="1" view="pageBreakPreview" zoomScale="60" workbookViewId="0">
      <pane xSplit="1" topLeftCell="B1" activePane="topRight" state="frozen"/>
      <selection activeCell="A3" sqref="A3"/>
      <selection pane="topRight" activeCell="A46" sqref="A46:J46"/>
    </sheetView>
  </sheetViews>
  <sheetFormatPr defaultColWidth="8.85546875" defaultRowHeight="15"/>
  <cols>
    <col min="1" max="1" width="85.7109375" style="11" customWidth="1"/>
    <col min="2" max="2" width="7.42578125" style="11" customWidth="1"/>
    <col min="3" max="3" width="10.42578125" style="11" customWidth="1"/>
    <col min="4" max="4" width="19.5703125" style="11" customWidth="1"/>
    <col min="5" max="6" width="8.85546875" style="11"/>
    <col min="7" max="8" width="12.5703125" style="11" customWidth="1"/>
    <col min="9" max="12" width="12.7109375" style="11" customWidth="1"/>
    <col min="13" max="13" width="12" style="11" customWidth="1"/>
    <col min="14" max="14" width="7.140625" style="11" customWidth="1"/>
    <col min="15" max="15" width="11.28515625" style="11" customWidth="1"/>
    <col min="16" max="16" width="10.85546875" style="11" customWidth="1"/>
    <col min="17" max="17" width="10.140625" style="11" customWidth="1"/>
    <col min="18" max="18" width="6.7109375" style="11" customWidth="1"/>
    <col min="19" max="19" width="12.85546875" style="11" customWidth="1"/>
    <col min="20" max="20" width="14.42578125" style="11" customWidth="1"/>
    <col min="21" max="21" width="8.5703125" style="11" customWidth="1"/>
    <col min="22" max="22" width="7.85546875" style="11" customWidth="1"/>
    <col min="23" max="23" width="8.5703125" style="11" customWidth="1"/>
    <col min="24" max="24" width="7.140625" style="11" customWidth="1"/>
    <col min="25" max="25" width="6.85546875" style="11" customWidth="1"/>
    <col min="26" max="26" width="7.140625" style="11" customWidth="1"/>
    <col min="27" max="27" width="8.140625" style="11" customWidth="1"/>
    <col min="28" max="28" width="8.42578125" style="11" customWidth="1"/>
    <col min="29" max="29" width="11.85546875" style="11" customWidth="1"/>
    <col min="30" max="30" width="8.5703125" style="11" customWidth="1"/>
    <col min="31" max="31" width="8" style="11" customWidth="1"/>
    <col min="32" max="32" width="8.5703125" style="11" customWidth="1"/>
    <col min="33" max="33" width="8.140625" style="11" customWidth="1"/>
    <col min="34" max="34" width="7.140625" style="11" customWidth="1"/>
    <col min="35" max="35" width="7.7109375" style="11" customWidth="1"/>
    <col min="36" max="36" width="7.42578125" style="11" customWidth="1"/>
    <col min="37" max="37" width="12.7109375" style="11" hidden="1" customWidth="1"/>
    <col min="38" max="38" width="12.42578125" style="11" hidden="1" customWidth="1"/>
    <col min="39" max="16384" width="8.85546875" style="11"/>
  </cols>
  <sheetData>
    <row r="1" spans="1:45" ht="3" customHeight="1">
      <c r="A1" s="12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2"/>
      <c r="AI1" s="31"/>
      <c r="AJ1" s="32" t="s">
        <v>83</v>
      </c>
      <c r="AK1" s="31"/>
      <c r="AL1" s="32" t="s">
        <v>11</v>
      </c>
    </row>
    <row r="2" spans="1:45" ht="108" customHeight="1">
      <c r="A2" s="41" t="s">
        <v>72</v>
      </c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60" t="s">
        <v>86</v>
      </c>
      <c r="AB2" s="61"/>
      <c r="AC2" s="61"/>
      <c r="AD2" s="61"/>
      <c r="AE2" s="61"/>
      <c r="AF2" s="61"/>
      <c r="AG2" s="61"/>
      <c r="AH2" s="61"/>
      <c r="AI2" s="61"/>
      <c r="AJ2" s="61"/>
      <c r="AK2" s="43"/>
      <c r="AL2" s="44" t="s">
        <v>12</v>
      </c>
    </row>
    <row r="3" spans="1:45" ht="30" customHeight="1">
      <c r="A3" s="41" t="s">
        <v>73</v>
      </c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43"/>
      <c r="AL3" s="45" t="s">
        <v>13</v>
      </c>
    </row>
    <row r="4" spans="1:45" ht="20.25" customHeight="1">
      <c r="A4" s="46" t="s">
        <v>79</v>
      </c>
      <c r="B4" s="46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43"/>
      <c r="AL4" s="45" t="s">
        <v>14</v>
      </c>
    </row>
    <row r="5" spans="1:45" ht="21">
      <c r="A5" s="47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</row>
    <row r="6" spans="1:45" ht="21">
      <c r="A6" s="67" t="s">
        <v>15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</row>
    <row r="7" spans="1:45" ht="21">
      <c r="A7" s="48"/>
      <c r="B7" s="4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</row>
    <row r="8" spans="1:45" ht="21">
      <c r="A8" s="49" t="s">
        <v>85</v>
      </c>
      <c r="B8" s="50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</row>
    <row r="9" spans="1:45" ht="18.75">
      <c r="A9" s="21" t="s">
        <v>84</v>
      </c>
      <c r="B9" s="12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</row>
    <row r="10" spans="1:45" ht="15.75">
      <c r="A10" s="12"/>
      <c r="B10" s="31"/>
      <c r="C10" s="33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</row>
    <row r="11" spans="1:45" ht="15" customHeight="1">
      <c r="A11" s="70" t="s">
        <v>16</v>
      </c>
      <c r="B11" s="70" t="s">
        <v>17</v>
      </c>
      <c r="C11" s="70"/>
      <c r="D11" s="70"/>
      <c r="E11" s="70"/>
      <c r="F11" s="70"/>
      <c r="G11" s="70"/>
      <c r="H11" s="70"/>
      <c r="I11" s="70" t="s">
        <v>80</v>
      </c>
      <c r="J11" s="71" t="s">
        <v>81</v>
      </c>
      <c r="K11" s="71" t="s">
        <v>65</v>
      </c>
      <c r="L11" s="71" t="s">
        <v>66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63" t="s">
        <v>18</v>
      </c>
      <c r="AL11" s="63"/>
    </row>
    <row r="12" spans="1:45" ht="15.75" customHeight="1">
      <c r="A12" s="70"/>
      <c r="B12" s="70" t="s">
        <v>19</v>
      </c>
      <c r="C12" s="70" t="s">
        <v>20</v>
      </c>
      <c r="D12" s="70" t="s">
        <v>21</v>
      </c>
      <c r="E12" s="70" t="s">
        <v>22</v>
      </c>
      <c r="F12" s="70" t="s">
        <v>0</v>
      </c>
      <c r="G12" s="70" t="s">
        <v>23</v>
      </c>
      <c r="H12" s="70" t="s">
        <v>24</v>
      </c>
      <c r="I12" s="70"/>
      <c r="J12" s="73"/>
      <c r="K12" s="73"/>
      <c r="L12" s="73"/>
      <c r="M12" s="72" t="s">
        <v>51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63" t="s">
        <v>25</v>
      </c>
      <c r="AL12" s="63" t="s">
        <v>26</v>
      </c>
    </row>
    <row r="13" spans="1:45" ht="18.75">
      <c r="A13" s="74"/>
      <c r="B13" s="70"/>
      <c r="C13" s="70"/>
      <c r="D13" s="70"/>
      <c r="E13" s="70"/>
      <c r="F13" s="70"/>
      <c r="G13" s="70"/>
      <c r="H13" s="70"/>
      <c r="I13" s="70"/>
      <c r="J13" s="75"/>
      <c r="K13" s="75"/>
      <c r="L13" s="75"/>
      <c r="M13" s="76" t="s">
        <v>52</v>
      </c>
      <c r="N13" s="76"/>
      <c r="O13" s="76" t="s">
        <v>53</v>
      </c>
      <c r="P13" s="76"/>
      <c r="Q13" s="76" t="s">
        <v>54</v>
      </c>
      <c r="R13" s="76"/>
      <c r="S13" s="77" t="s">
        <v>55</v>
      </c>
      <c r="T13" s="77"/>
      <c r="U13" s="77" t="s">
        <v>56</v>
      </c>
      <c r="V13" s="77"/>
      <c r="W13" s="77" t="s">
        <v>57</v>
      </c>
      <c r="X13" s="77"/>
      <c r="Y13" s="76" t="s">
        <v>58</v>
      </c>
      <c r="Z13" s="76"/>
      <c r="AA13" s="76" t="s">
        <v>59</v>
      </c>
      <c r="AB13" s="76"/>
      <c r="AC13" s="76" t="s">
        <v>60</v>
      </c>
      <c r="AD13" s="76"/>
      <c r="AE13" s="78" t="s">
        <v>61</v>
      </c>
      <c r="AF13" s="78"/>
      <c r="AG13" s="78" t="s">
        <v>62</v>
      </c>
      <c r="AH13" s="78"/>
      <c r="AI13" s="78" t="s">
        <v>63</v>
      </c>
      <c r="AJ13" s="78"/>
      <c r="AK13" s="63"/>
      <c r="AL13" s="63"/>
      <c r="AM13" s="26"/>
      <c r="AN13" s="26"/>
      <c r="AO13" s="26"/>
      <c r="AP13" s="26"/>
      <c r="AQ13" s="26"/>
      <c r="AR13" s="26"/>
      <c r="AS13" s="26"/>
    </row>
    <row r="14" spans="1:45" ht="38.25">
      <c r="A14" s="79" t="s">
        <v>27</v>
      </c>
      <c r="B14" s="80" t="s">
        <v>1</v>
      </c>
      <c r="C14" s="80" t="s">
        <v>10</v>
      </c>
      <c r="D14" s="81">
        <v>6100199990</v>
      </c>
      <c r="E14" s="81" t="s">
        <v>28</v>
      </c>
      <c r="F14" s="81" t="s">
        <v>28</v>
      </c>
      <c r="G14" s="82" t="s">
        <v>28</v>
      </c>
      <c r="H14" s="82" t="s">
        <v>28</v>
      </c>
      <c r="I14" s="83">
        <v>840</v>
      </c>
      <c r="J14" s="83">
        <v>11.24</v>
      </c>
      <c r="K14" s="83">
        <v>11.24</v>
      </c>
      <c r="L14" s="84">
        <v>100</v>
      </c>
      <c r="M14" s="85" t="s">
        <v>64</v>
      </c>
      <c r="N14" s="85" t="s">
        <v>65</v>
      </c>
      <c r="O14" s="85" t="s">
        <v>64</v>
      </c>
      <c r="P14" s="85" t="s">
        <v>65</v>
      </c>
      <c r="Q14" s="85" t="s">
        <v>64</v>
      </c>
      <c r="R14" s="85" t="s">
        <v>65</v>
      </c>
      <c r="S14" s="85" t="s">
        <v>64</v>
      </c>
      <c r="T14" s="85" t="s">
        <v>65</v>
      </c>
      <c r="U14" s="85" t="s">
        <v>64</v>
      </c>
      <c r="V14" s="85" t="s">
        <v>65</v>
      </c>
      <c r="W14" s="85" t="s">
        <v>64</v>
      </c>
      <c r="X14" s="85" t="s">
        <v>65</v>
      </c>
      <c r="Y14" s="85" t="s">
        <v>64</v>
      </c>
      <c r="Z14" s="85" t="s">
        <v>65</v>
      </c>
      <c r="AA14" s="85" t="s">
        <v>64</v>
      </c>
      <c r="AB14" s="85" t="s">
        <v>65</v>
      </c>
      <c r="AC14" s="85" t="s">
        <v>64</v>
      </c>
      <c r="AD14" s="85" t="s">
        <v>65</v>
      </c>
      <c r="AE14" s="85" t="s">
        <v>64</v>
      </c>
      <c r="AF14" s="85" t="s">
        <v>65</v>
      </c>
      <c r="AG14" s="85" t="s">
        <v>64</v>
      </c>
      <c r="AH14" s="85" t="s">
        <v>65</v>
      </c>
      <c r="AI14" s="85" t="s">
        <v>64</v>
      </c>
      <c r="AJ14" s="85" t="s">
        <v>65</v>
      </c>
      <c r="AK14" s="35"/>
      <c r="AL14" s="35"/>
      <c r="AM14" s="26"/>
      <c r="AN14" s="26"/>
      <c r="AO14" s="26"/>
      <c r="AP14" s="26"/>
      <c r="AQ14" s="26"/>
      <c r="AR14" s="26"/>
      <c r="AS14" s="26"/>
    </row>
    <row r="15" spans="1:45" ht="37.5">
      <c r="A15" s="86" t="s">
        <v>68</v>
      </c>
      <c r="B15" s="87" t="s">
        <v>1</v>
      </c>
      <c r="C15" s="87" t="s">
        <v>10</v>
      </c>
      <c r="D15" s="88" t="s">
        <v>67</v>
      </c>
      <c r="E15" s="89" t="s">
        <v>28</v>
      </c>
      <c r="F15" s="89" t="s">
        <v>28</v>
      </c>
      <c r="G15" s="90" t="s">
        <v>28</v>
      </c>
      <c r="H15" s="90" t="s">
        <v>28</v>
      </c>
      <c r="I15" s="91">
        <v>840</v>
      </c>
      <c r="J15" s="92">
        <v>11.24</v>
      </c>
      <c r="K15" s="93">
        <v>11.24</v>
      </c>
      <c r="L15" s="94">
        <v>100</v>
      </c>
      <c r="M15" s="95"/>
      <c r="N15" s="95"/>
      <c r="O15" s="95"/>
      <c r="P15" s="95"/>
      <c r="Q15" s="95"/>
      <c r="R15" s="95"/>
      <c r="S15" s="96"/>
      <c r="T15" s="96"/>
      <c r="U15" s="96"/>
      <c r="V15" s="96"/>
      <c r="W15" s="96"/>
      <c r="X15" s="96"/>
      <c r="Y15" s="95"/>
      <c r="Z15" s="95"/>
      <c r="AA15" s="95"/>
      <c r="AB15" s="95"/>
      <c r="AC15" s="95"/>
      <c r="AD15" s="95"/>
      <c r="AE15" s="97"/>
      <c r="AF15" s="97"/>
      <c r="AG15" s="97"/>
      <c r="AH15" s="97"/>
      <c r="AI15" s="97"/>
      <c r="AJ15" s="97"/>
      <c r="AK15" s="35"/>
      <c r="AL15" s="35"/>
      <c r="AM15" s="26"/>
      <c r="AN15" s="26"/>
      <c r="AO15" s="26"/>
      <c r="AP15" s="26"/>
      <c r="AQ15" s="26"/>
      <c r="AR15" s="26"/>
      <c r="AS15" s="26"/>
    </row>
    <row r="16" spans="1:45" ht="37.5">
      <c r="A16" s="98" t="s">
        <v>69</v>
      </c>
      <c r="B16" s="87" t="s">
        <v>1</v>
      </c>
      <c r="C16" s="87" t="s">
        <v>10</v>
      </c>
      <c r="D16" s="99" t="s">
        <v>67</v>
      </c>
      <c r="E16" s="14"/>
      <c r="F16" s="100"/>
      <c r="G16" s="100"/>
      <c r="H16" s="100"/>
      <c r="I16" s="101">
        <v>840</v>
      </c>
      <c r="J16" s="102">
        <v>11.24</v>
      </c>
      <c r="K16" s="102">
        <v>11.24</v>
      </c>
      <c r="L16" s="94">
        <v>100</v>
      </c>
      <c r="M16" s="95"/>
      <c r="N16" s="95"/>
      <c r="O16" s="95"/>
      <c r="P16" s="95"/>
      <c r="Q16" s="95"/>
      <c r="R16" s="95"/>
      <c r="S16" s="96"/>
      <c r="T16" s="96"/>
      <c r="U16" s="96"/>
      <c r="V16" s="96"/>
      <c r="W16" s="96"/>
      <c r="X16" s="96"/>
      <c r="Y16" s="95"/>
      <c r="Z16" s="95"/>
      <c r="AA16" s="95"/>
      <c r="AB16" s="95"/>
      <c r="AC16" s="95"/>
      <c r="AD16" s="95"/>
      <c r="AE16" s="97"/>
      <c r="AF16" s="97"/>
      <c r="AG16" s="97"/>
      <c r="AH16" s="97"/>
      <c r="AI16" s="97"/>
      <c r="AJ16" s="97"/>
      <c r="AK16" s="35"/>
      <c r="AL16" s="35"/>
      <c r="AM16" s="26"/>
      <c r="AN16" s="26"/>
      <c r="AO16" s="26"/>
      <c r="AP16" s="26"/>
      <c r="AQ16" s="26"/>
      <c r="AR16" s="26"/>
      <c r="AS16" s="26"/>
    </row>
    <row r="17" spans="1:45" ht="18.75">
      <c r="A17" s="103" t="s">
        <v>70</v>
      </c>
      <c r="B17" s="104" t="s">
        <v>1</v>
      </c>
      <c r="C17" s="104" t="s">
        <v>10</v>
      </c>
      <c r="D17" s="105" t="s">
        <v>67</v>
      </c>
      <c r="E17" s="106"/>
      <c r="F17" s="107"/>
      <c r="G17" s="107"/>
      <c r="H17" s="108">
        <v>40580</v>
      </c>
      <c r="I17" s="106">
        <v>740</v>
      </c>
      <c r="J17" s="109">
        <v>11.24</v>
      </c>
      <c r="K17" s="110">
        <v>11.24</v>
      </c>
      <c r="L17" s="111">
        <f>K17*100/J17</f>
        <v>100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370</v>
      </c>
      <c r="V17" s="113">
        <v>0</v>
      </c>
      <c r="W17" s="112">
        <v>370</v>
      </c>
      <c r="X17" s="113">
        <v>0</v>
      </c>
      <c r="Y17" s="112">
        <v>0</v>
      </c>
      <c r="Z17" s="112">
        <v>0</v>
      </c>
      <c r="AA17" s="112">
        <v>0</v>
      </c>
      <c r="AB17" s="112">
        <v>0</v>
      </c>
      <c r="AC17" s="112">
        <v>0</v>
      </c>
      <c r="AD17" s="112">
        <v>0</v>
      </c>
      <c r="AE17" s="112">
        <v>0</v>
      </c>
      <c r="AF17" s="112">
        <v>0</v>
      </c>
      <c r="AG17" s="112">
        <v>0</v>
      </c>
      <c r="AH17" s="112">
        <v>0</v>
      </c>
      <c r="AI17" s="112">
        <v>0</v>
      </c>
      <c r="AJ17" s="112">
        <v>0</v>
      </c>
      <c r="AK17" s="35"/>
      <c r="AL17" s="35"/>
      <c r="AM17" s="26"/>
      <c r="AN17" s="26"/>
      <c r="AO17" s="26"/>
      <c r="AP17" s="26"/>
      <c r="AQ17" s="26"/>
      <c r="AR17" s="26"/>
      <c r="AS17" s="26"/>
    </row>
    <row r="18" spans="1:45" ht="37.5">
      <c r="A18" s="103" t="s">
        <v>71</v>
      </c>
      <c r="B18" s="107"/>
      <c r="C18" s="107"/>
      <c r="D18" s="105" t="s">
        <v>67</v>
      </c>
      <c r="E18" s="106"/>
      <c r="F18" s="107"/>
      <c r="G18" s="107"/>
      <c r="H18" s="114">
        <v>36591</v>
      </c>
      <c r="I18" s="106">
        <v>100</v>
      </c>
      <c r="J18" s="109">
        <v>11.24</v>
      </c>
      <c r="K18" s="110">
        <f>N18+P18+R18+T18+V18+X18+Z18+AB18+AD18+AF18+AH18+AJ18</f>
        <v>11.24</v>
      </c>
      <c r="L18" s="111">
        <f>K18*100/J18</f>
        <v>100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50</v>
      </c>
      <c r="V18" s="113">
        <v>5.62</v>
      </c>
      <c r="W18" s="112">
        <v>50</v>
      </c>
      <c r="X18" s="113">
        <v>0</v>
      </c>
      <c r="Y18" s="112">
        <v>0</v>
      </c>
      <c r="Z18" s="112">
        <v>0</v>
      </c>
      <c r="AA18" s="112">
        <v>0</v>
      </c>
      <c r="AB18" s="115">
        <v>5.62</v>
      </c>
      <c r="AC18" s="112">
        <v>0</v>
      </c>
      <c r="AD18" s="112">
        <v>0</v>
      </c>
      <c r="AE18" s="112">
        <v>0</v>
      </c>
      <c r="AF18" s="112">
        <v>0</v>
      </c>
      <c r="AG18" s="112">
        <v>0</v>
      </c>
      <c r="AH18" s="112">
        <v>0</v>
      </c>
      <c r="AI18" s="112">
        <v>0</v>
      </c>
      <c r="AJ18" s="112">
        <v>0</v>
      </c>
      <c r="AK18" s="35"/>
      <c r="AL18" s="35"/>
      <c r="AM18" s="26"/>
      <c r="AN18" s="26"/>
      <c r="AO18" s="26"/>
      <c r="AP18" s="26"/>
      <c r="AQ18" s="26"/>
      <c r="AR18" s="26"/>
      <c r="AS18" s="26"/>
    </row>
    <row r="19" spans="1:45" ht="18.75">
      <c r="A19" s="116"/>
      <c r="B19" s="100"/>
      <c r="C19" s="100"/>
      <c r="D19" s="100"/>
      <c r="E19" s="100"/>
      <c r="F19" s="100"/>
      <c r="G19" s="100"/>
      <c r="H19" s="100"/>
      <c r="I19" s="117"/>
      <c r="J19" s="118"/>
      <c r="K19" s="118"/>
      <c r="L19" s="119"/>
      <c r="M19" s="95"/>
      <c r="N19" s="95"/>
      <c r="O19" s="95"/>
      <c r="P19" s="95"/>
      <c r="Q19" s="95"/>
      <c r="R19" s="95"/>
      <c r="S19" s="96"/>
      <c r="T19" s="96"/>
      <c r="U19" s="96"/>
      <c r="V19" s="96"/>
      <c r="W19" s="96"/>
      <c r="X19" s="96"/>
      <c r="Y19" s="95"/>
      <c r="Z19" s="95"/>
      <c r="AA19" s="95"/>
      <c r="AB19" s="95"/>
      <c r="AC19" s="95"/>
      <c r="AD19" s="95"/>
      <c r="AE19" s="97"/>
      <c r="AF19" s="97"/>
      <c r="AG19" s="97"/>
      <c r="AH19" s="97"/>
      <c r="AI19" s="97"/>
      <c r="AJ19" s="97"/>
      <c r="AK19" s="35"/>
      <c r="AL19" s="35"/>
      <c r="AM19" s="26"/>
      <c r="AN19" s="26"/>
      <c r="AO19" s="26"/>
      <c r="AP19" s="26"/>
      <c r="AQ19" s="26"/>
      <c r="AR19" s="26"/>
      <c r="AS19" s="26"/>
    </row>
    <row r="20" spans="1:45" s="24" customFormat="1" ht="38.25">
      <c r="A20" s="79" t="s">
        <v>27</v>
      </c>
      <c r="B20" s="80" t="s">
        <v>1</v>
      </c>
      <c r="C20" s="80" t="s">
        <v>10</v>
      </c>
      <c r="D20" s="81">
        <v>6100000000</v>
      </c>
      <c r="E20" s="81" t="s">
        <v>28</v>
      </c>
      <c r="F20" s="81" t="s">
        <v>28</v>
      </c>
      <c r="G20" s="82" t="s">
        <v>28</v>
      </c>
      <c r="H20" s="82" t="s">
        <v>28</v>
      </c>
      <c r="I20" s="83">
        <f>I22</f>
        <v>200</v>
      </c>
      <c r="J20" s="82">
        <v>200</v>
      </c>
      <c r="K20" s="83">
        <v>200</v>
      </c>
      <c r="L20" s="84">
        <f>K20*100/I20</f>
        <v>100</v>
      </c>
      <c r="M20" s="85" t="s">
        <v>64</v>
      </c>
      <c r="N20" s="85" t="s">
        <v>65</v>
      </c>
      <c r="O20" s="85" t="s">
        <v>64</v>
      </c>
      <c r="P20" s="85" t="s">
        <v>65</v>
      </c>
      <c r="Q20" s="85" t="s">
        <v>64</v>
      </c>
      <c r="R20" s="85" t="s">
        <v>65</v>
      </c>
      <c r="S20" s="85" t="s">
        <v>64</v>
      </c>
      <c r="T20" s="85" t="s">
        <v>65</v>
      </c>
      <c r="U20" s="85" t="s">
        <v>64</v>
      </c>
      <c r="V20" s="85" t="s">
        <v>65</v>
      </c>
      <c r="W20" s="85" t="s">
        <v>64</v>
      </c>
      <c r="X20" s="85" t="s">
        <v>65</v>
      </c>
      <c r="Y20" s="85" t="s">
        <v>64</v>
      </c>
      <c r="Z20" s="85" t="s">
        <v>65</v>
      </c>
      <c r="AA20" s="85" t="s">
        <v>64</v>
      </c>
      <c r="AB20" s="85" t="s">
        <v>65</v>
      </c>
      <c r="AC20" s="85" t="s">
        <v>64</v>
      </c>
      <c r="AD20" s="85" t="s">
        <v>65</v>
      </c>
      <c r="AE20" s="85" t="s">
        <v>64</v>
      </c>
      <c r="AF20" s="85" t="s">
        <v>65</v>
      </c>
      <c r="AG20" s="85" t="s">
        <v>64</v>
      </c>
      <c r="AH20" s="85" t="s">
        <v>65</v>
      </c>
      <c r="AI20" s="85" t="s">
        <v>64</v>
      </c>
      <c r="AJ20" s="85" t="s">
        <v>65</v>
      </c>
      <c r="AK20" s="34" t="e">
        <f>AK22</f>
        <v>#REF!</v>
      </c>
      <c r="AL20" s="34" t="e">
        <f>AL22</f>
        <v>#REF!</v>
      </c>
      <c r="AM20" s="27"/>
      <c r="AN20" s="27"/>
      <c r="AO20" s="27"/>
      <c r="AP20" s="27"/>
      <c r="AQ20" s="27"/>
      <c r="AR20" s="27"/>
      <c r="AS20" s="27"/>
    </row>
    <row r="21" spans="1:45" ht="18.75">
      <c r="A21" s="120"/>
      <c r="B21" s="121"/>
      <c r="C21" s="121"/>
      <c r="D21" s="121"/>
      <c r="E21" s="121"/>
      <c r="F21" s="121"/>
      <c r="G21" s="121"/>
      <c r="H21" s="121"/>
      <c r="I21" s="92"/>
      <c r="J21" s="122"/>
      <c r="K21" s="122"/>
      <c r="L21" s="123"/>
      <c r="M21" s="124"/>
      <c r="N21" s="124"/>
      <c r="O21" s="124"/>
      <c r="P21" s="124"/>
      <c r="Q21" s="124"/>
      <c r="R21" s="124"/>
      <c r="S21" s="125"/>
      <c r="T21" s="125"/>
      <c r="U21" s="125"/>
      <c r="V21" s="125"/>
      <c r="W21" s="125"/>
      <c r="X21" s="125"/>
      <c r="Y21" s="124"/>
      <c r="Z21" s="124"/>
      <c r="AA21" s="124"/>
      <c r="AB21" s="124"/>
      <c r="AC21" s="124"/>
      <c r="AD21" s="124"/>
      <c r="AE21" s="126"/>
      <c r="AF21" s="126"/>
      <c r="AG21" s="126"/>
      <c r="AH21" s="126"/>
      <c r="AI21" s="126"/>
      <c r="AJ21" s="126"/>
      <c r="AK21" s="37"/>
      <c r="AL21" s="37"/>
      <c r="AM21" s="26"/>
      <c r="AN21" s="26"/>
      <c r="AO21" s="26"/>
      <c r="AP21" s="26"/>
      <c r="AQ21" s="26"/>
      <c r="AR21" s="26"/>
      <c r="AS21" s="26"/>
    </row>
    <row r="22" spans="1:45" s="14" customFormat="1" ht="37.5">
      <c r="A22" s="127" t="s">
        <v>29</v>
      </c>
      <c r="B22" s="87" t="s">
        <v>1</v>
      </c>
      <c r="C22" s="87" t="s">
        <v>10</v>
      </c>
      <c r="D22" s="89">
        <v>6100000000</v>
      </c>
      <c r="E22" s="89" t="s">
        <v>28</v>
      </c>
      <c r="F22" s="89" t="s">
        <v>28</v>
      </c>
      <c r="G22" s="90" t="s">
        <v>28</v>
      </c>
      <c r="H22" s="90" t="s">
        <v>28</v>
      </c>
      <c r="I22" s="91">
        <v>200</v>
      </c>
      <c r="J22" s="90">
        <v>200</v>
      </c>
      <c r="K22" s="90">
        <v>200</v>
      </c>
      <c r="L22" s="94">
        <f>K22*100/I22</f>
        <v>100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9">
        <v>108</v>
      </c>
      <c r="T22" s="130">
        <v>0</v>
      </c>
      <c r="U22" s="130">
        <v>0</v>
      </c>
      <c r="V22" s="130">
        <v>50</v>
      </c>
      <c r="W22" s="130">
        <v>0</v>
      </c>
      <c r="X22" s="130">
        <v>90</v>
      </c>
      <c r="Y22" s="128">
        <v>62</v>
      </c>
      <c r="Z22" s="128">
        <v>40</v>
      </c>
      <c r="AA22" s="128">
        <v>0</v>
      </c>
      <c r="AB22" s="128">
        <v>0</v>
      </c>
      <c r="AC22" s="128">
        <v>0</v>
      </c>
      <c r="AD22" s="128">
        <v>0</v>
      </c>
      <c r="AE22" s="131">
        <v>30</v>
      </c>
      <c r="AF22" s="131">
        <v>0</v>
      </c>
      <c r="AG22" s="131">
        <v>0</v>
      </c>
      <c r="AH22" s="131">
        <v>0</v>
      </c>
      <c r="AI22" s="131">
        <v>0</v>
      </c>
      <c r="AJ22" s="131">
        <v>0</v>
      </c>
      <c r="AK22" s="36" t="e">
        <f>AK23</f>
        <v>#REF!</v>
      </c>
      <c r="AL22" s="36" t="e">
        <f>AL23</f>
        <v>#REF!</v>
      </c>
      <c r="AM22" s="28"/>
      <c r="AN22" s="28"/>
      <c r="AO22" s="28"/>
      <c r="AP22" s="28"/>
      <c r="AQ22" s="28"/>
      <c r="AR22" s="28"/>
      <c r="AS22" s="28"/>
    </row>
    <row r="23" spans="1:45" ht="64.5" customHeight="1">
      <c r="A23" s="132" t="s">
        <v>44</v>
      </c>
      <c r="B23" s="133" t="s">
        <v>1</v>
      </c>
      <c r="C23" s="133" t="s">
        <v>10</v>
      </c>
      <c r="D23" s="134" t="s">
        <v>45</v>
      </c>
      <c r="E23" s="135"/>
      <c r="F23" s="135"/>
      <c r="G23" s="136"/>
      <c r="H23" s="137"/>
      <c r="I23" s="91">
        <v>200</v>
      </c>
      <c r="J23" s="90">
        <v>200</v>
      </c>
      <c r="K23" s="90">
        <v>200</v>
      </c>
      <c r="L23" s="94">
        <f>K23*100/I23</f>
        <v>100</v>
      </c>
      <c r="M23" s="138"/>
      <c r="N23" s="138"/>
      <c r="O23" s="138"/>
      <c r="P23" s="138"/>
      <c r="Q23" s="138"/>
      <c r="R23" s="138"/>
      <c r="S23" s="139"/>
      <c r="T23" s="139"/>
      <c r="U23" s="139">
        <v>0</v>
      </c>
      <c r="V23" s="139">
        <v>50</v>
      </c>
      <c r="W23" s="139"/>
      <c r="X23" s="139">
        <v>90</v>
      </c>
      <c r="Y23" s="138">
        <v>62</v>
      </c>
      <c r="Z23" s="138">
        <v>42</v>
      </c>
      <c r="AA23" s="138">
        <v>0</v>
      </c>
      <c r="AB23" s="138">
        <v>0</v>
      </c>
      <c r="AC23" s="138">
        <v>0</v>
      </c>
      <c r="AD23" s="138">
        <v>0</v>
      </c>
      <c r="AE23" s="140">
        <v>30</v>
      </c>
      <c r="AF23" s="140">
        <v>0</v>
      </c>
      <c r="AG23" s="140"/>
      <c r="AH23" s="140"/>
      <c r="AI23" s="140"/>
      <c r="AJ23" s="140"/>
      <c r="AK23" s="15" t="e">
        <f>AK25+AK28+AK30+AK34+AK36+AK38</f>
        <v>#REF!</v>
      </c>
      <c r="AL23" s="15" t="e">
        <f>AL25+AL28+AL30+AL34+AL36+AL38</f>
        <v>#REF!</v>
      </c>
      <c r="AM23" s="26"/>
      <c r="AN23" s="26"/>
      <c r="AO23" s="26"/>
      <c r="AP23" s="26"/>
      <c r="AQ23" s="26"/>
      <c r="AR23" s="26"/>
      <c r="AS23" s="26"/>
    </row>
    <row r="24" spans="1:45" ht="30" customHeight="1">
      <c r="A24" s="141" t="s">
        <v>74</v>
      </c>
      <c r="B24" s="133"/>
      <c r="C24" s="133"/>
      <c r="D24" s="134"/>
      <c r="E24" s="135"/>
      <c r="F24" s="135"/>
      <c r="G24" s="136"/>
      <c r="H24" s="142" t="s">
        <v>75</v>
      </c>
      <c r="I24" s="143">
        <v>0</v>
      </c>
      <c r="J24" s="143">
        <v>0</v>
      </c>
      <c r="K24" s="143">
        <v>0</v>
      </c>
      <c r="L24" s="9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v>0</v>
      </c>
      <c r="S24" s="144">
        <v>0</v>
      </c>
      <c r="T24" s="144">
        <v>0</v>
      </c>
      <c r="U24" s="144">
        <v>0</v>
      </c>
      <c r="V24" s="144">
        <v>0</v>
      </c>
      <c r="W24" s="144">
        <v>0</v>
      </c>
      <c r="X24" s="144">
        <v>0</v>
      </c>
      <c r="Y24" s="144">
        <v>22</v>
      </c>
      <c r="Z24" s="144">
        <v>0</v>
      </c>
      <c r="AA24" s="144">
        <v>0</v>
      </c>
      <c r="AB24" s="144">
        <v>0</v>
      </c>
      <c r="AC24" s="144">
        <v>0</v>
      </c>
      <c r="AD24" s="144">
        <v>0</v>
      </c>
      <c r="AE24" s="144">
        <v>0</v>
      </c>
      <c r="AF24" s="144">
        <v>0</v>
      </c>
      <c r="AG24" s="144">
        <v>0</v>
      </c>
      <c r="AH24" s="144">
        <v>0</v>
      </c>
      <c r="AI24" s="144">
        <v>0</v>
      </c>
      <c r="AJ24" s="144">
        <v>0</v>
      </c>
      <c r="AK24" s="15"/>
      <c r="AL24" s="15"/>
      <c r="AM24" s="26"/>
      <c r="AN24" s="26"/>
      <c r="AO24" s="26"/>
      <c r="AP24" s="26"/>
      <c r="AQ24" s="26"/>
      <c r="AR24" s="26"/>
      <c r="AS24" s="26"/>
    </row>
    <row r="25" spans="1:45" s="23" customFormat="1" ht="37.5" customHeight="1">
      <c r="A25" s="141" t="s">
        <v>46</v>
      </c>
      <c r="B25" s="145"/>
      <c r="C25" s="145"/>
      <c r="D25" s="145"/>
      <c r="E25" s="146"/>
      <c r="F25" s="146"/>
      <c r="G25" s="147"/>
      <c r="H25" s="148" t="s">
        <v>42</v>
      </c>
      <c r="I25" s="143">
        <v>40</v>
      </c>
      <c r="J25" s="143">
        <f>M25+O25+Q25+S25+U25+W25+Y25+AA25+AC25+AE25+AG25+AI25</f>
        <v>18</v>
      </c>
      <c r="K25" s="143">
        <f>N25+P25+R25+T25+V25+X25+Z25+AB25+AD25+AF25+AH25+AJ25</f>
        <v>40</v>
      </c>
      <c r="L25" s="94">
        <f>K25*100/I25</f>
        <v>100</v>
      </c>
      <c r="M25" s="149"/>
      <c r="N25" s="149"/>
      <c r="O25" s="149"/>
      <c r="P25" s="149"/>
      <c r="Q25" s="144"/>
      <c r="R25" s="144"/>
      <c r="S25" s="150">
        <v>18</v>
      </c>
      <c r="T25" s="150">
        <v>0</v>
      </c>
      <c r="U25" s="150">
        <v>0</v>
      </c>
      <c r="V25" s="150">
        <v>40</v>
      </c>
      <c r="W25" s="150"/>
      <c r="X25" s="150"/>
      <c r="Y25" s="149">
        <v>0</v>
      </c>
      <c r="Z25" s="149"/>
      <c r="AA25" s="149"/>
      <c r="AB25" s="149"/>
      <c r="AC25" s="149"/>
      <c r="AD25" s="149"/>
      <c r="AE25" s="151"/>
      <c r="AF25" s="151"/>
      <c r="AG25" s="151"/>
      <c r="AH25" s="151"/>
      <c r="AI25" s="151"/>
      <c r="AJ25" s="151"/>
      <c r="AK25" s="10" t="e">
        <f>AK26</f>
        <v>#REF!</v>
      </c>
      <c r="AL25" s="10" t="e">
        <f>AL26</f>
        <v>#REF!</v>
      </c>
      <c r="AM25" s="29"/>
      <c r="AN25" s="29"/>
      <c r="AO25" s="29"/>
      <c r="AP25" s="29"/>
      <c r="AQ25" s="29"/>
      <c r="AR25" s="29"/>
      <c r="AS25" s="29"/>
    </row>
    <row r="26" spans="1:45" s="25" customFormat="1" ht="18.75">
      <c r="A26" s="152" t="s">
        <v>41</v>
      </c>
      <c r="B26" s="153" t="s">
        <v>1</v>
      </c>
      <c r="C26" s="153" t="s">
        <v>10</v>
      </c>
      <c r="D26" s="153" t="s">
        <v>45</v>
      </c>
      <c r="E26" s="154" t="s">
        <v>4</v>
      </c>
      <c r="F26" s="154" t="s">
        <v>3</v>
      </c>
      <c r="G26" s="155" t="s">
        <v>35</v>
      </c>
      <c r="H26" s="156" t="s">
        <v>82</v>
      </c>
      <c r="I26" s="157">
        <v>40</v>
      </c>
      <c r="J26" s="157">
        <v>0</v>
      </c>
      <c r="K26" s="157">
        <v>0</v>
      </c>
      <c r="L26" s="111">
        <f>K26*100/I26</f>
        <v>0</v>
      </c>
      <c r="M26" s="157">
        <f>M25</f>
        <v>0</v>
      </c>
      <c r="N26" s="157">
        <f t="shared" ref="N26:AJ27" si="0">N25</f>
        <v>0</v>
      </c>
      <c r="O26" s="157">
        <f t="shared" si="0"/>
        <v>0</v>
      </c>
      <c r="P26" s="157">
        <f t="shared" si="0"/>
        <v>0</v>
      </c>
      <c r="Q26" s="157">
        <f t="shared" si="0"/>
        <v>0</v>
      </c>
      <c r="R26" s="157">
        <f t="shared" si="0"/>
        <v>0</v>
      </c>
      <c r="S26" s="157">
        <f t="shared" si="0"/>
        <v>18</v>
      </c>
      <c r="T26" s="157">
        <f t="shared" si="0"/>
        <v>0</v>
      </c>
      <c r="U26" s="157">
        <v>0</v>
      </c>
      <c r="V26" s="157">
        <f t="shared" si="0"/>
        <v>40</v>
      </c>
      <c r="W26" s="157">
        <f t="shared" si="0"/>
        <v>0</v>
      </c>
      <c r="X26" s="157">
        <f t="shared" si="0"/>
        <v>0</v>
      </c>
      <c r="Y26" s="157">
        <f t="shared" si="0"/>
        <v>0</v>
      </c>
      <c r="Z26" s="157"/>
      <c r="AA26" s="157">
        <f t="shared" si="0"/>
        <v>0</v>
      </c>
      <c r="AB26" s="157">
        <f t="shared" si="0"/>
        <v>0</v>
      </c>
      <c r="AC26" s="157">
        <f t="shared" si="0"/>
        <v>0</v>
      </c>
      <c r="AD26" s="157">
        <f t="shared" si="0"/>
        <v>0</v>
      </c>
      <c r="AE26" s="157">
        <f t="shared" si="0"/>
        <v>0</v>
      </c>
      <c r="AF26" s="157">
        <f t="shared" si="0"/>
        <v>0</v>
      </c>
      <c r="AG26" s="157">
        <f t="shared" si="0"/>
        <v>0</v>
      </c>
      <c r="AH26" s="157">
        <f t="shared" si="0"/>
        <v>0</v>
      </c>
      <c r="AI26" s="157">
        <f t="shared" si="0"/>
        <v>0</v>
      </c>
      <c r="AJ26" s="157">
        <f t="shared" si="0"/>
        <v>0</v>
      </c>
      <c r="AK26" s="38" t="e">
        <f>#REF!</f>
        <v>#REF!</v>
      </c>
      <c r="AL26" s="38" t="e">
        <f>#REF!</f>
        <v>#REF!</v>
      </c>
      <c r="AM26" s="26"/>
      <c r="AN26" s="26"/>
      <c r="AO26" s="26"/>
      <c r="AP26" s="26"/>
      <c r="AQ26" s="26"/>
      <c r="AR26" s="26"/>
      <c r="AS26" s="26"/>
    </row>
    <row r="27" spans="1:45" s="25" customFormat="1" ht="18.75">
      <c r="A27" s="152" t="s">
        <v>78</v>
      </c>
      <c r="B27" s="153"/>
      <c r="C27" s="153"/>
      <c r="D27" s="153"/>
      <c r="E27" s="154"/>
      <c r="F27" s="154"/>
      <c r="G27" s="155" t="s">
        <v>35</v>
      </c>
      <c r="H27" s="156" t="s">
        <v>43</v>
      </c>
      <c r="I27" s="157">
        <v>0</v>
      </c>
      <c r="J27" s="157">
        <v>40</v>
      </c>
      <c r="K27" s="157">
        <v>40</v>
      </c>
      <c r="L27" s="111">
        <f>K27*100/40</f>
        <v>100</v>
      </c>
      <c r="M27" s="157"/>
      <c r="N27" s="157"/>
      <c r="O27" s="157"/>
      <c r="P27" s="157"/>
      <c r="Q27" s="157"/>
      <c r="R27" s="157"/>
      <c r="S27" s="157"/>
      <c r="T27" s="157"/>
      <c r="U27" s="157">
        <v>0</v>
      </c>
      <c r="V27" s="157">
        <v>40</v>
      </c>
      <c r="W27" s="157"/>
      <c r="X27" s="157"/>
      <c r="Y27" s="157">
        <v>22</v>
      </c>
      <c r="Z27" s="157"/>
      <c r="AA27" s="157">
        <f t="shared" si="0"/>
        <v>0</v>
      </c>
      <c r="AB27" s="157">
        <f t="shared" si="0"/>
        <v>0</v>
      </c>
      <c r="AC27" s="157">
        <v>0</v>
      </c>
      <c r="AD27" s="157">
        <v>0</v>
      </c>
      <c r="AE27" s="157"/>
      <c r="AF27" s="157"/>
      <c r="AG27" s="157"/>
      <c r="AH27" s="157"/>
      <c r="AI27" s="157"/>
      <c r="AJ27" s="157"/>
      <c r="AK27" s="38"/>
      <c r="AL27" s="38"/>
      <c r="AM27" s="26"/>
      <c r="AN27" s="26"/>
      <c r="AO27" s="26"/>
      <c r="AP27" s="26"/>
      <c r="AQ27" s="26"/>
      <c r="AR27" s="26"/>
      <c r="AS27" s="26"/>
    </row>
    <row r="28" spans="1:45" s="22" customFormat="1" ht="30" customHeight="1">
      <c r="A28" s="158" t="s">
        <v>47</v>
      </c>
      <c r="B28" s="159"/>
      <c r="C28" s="159"/>
      <c r="D28" s="159"/>
      <c r="E28" s="160"/>
      <c r="F28" s="160"/>
      <c r="G28" s="161"/>
      <c r="H28" s="162" t="s">
        <v>36</v>
      </c>
      <c r="I28" s="163">
        <f>I29</f>
        <v>30</v>
      </c>
      <c r="J28" s="143">
        <f>M28+O28+Q28+S28+U28+W28+Y28+AA28+AC28+AE28+AG28+AI28</f>
        <v>40</v>
      </c>
      <c r="K28" s="143">
        <f>N28+P28+R28+T28+V28+X28+Z28+AB28+AD28+AF28+AH28+AJ28</f>
        <v>0</v>
      </c>
      <c r="L28" s="94">
        <f>K28*100/I28</f>
        <v>0</v>
      </c>
      <c r="M28" s="164"/>
      <c r="N28" s="164"/>
      <c r="O28" s="164"/>
      <c r="P28" s="164"/>
      <c r="Q28" s="164"/>
      <c r="R28" s="164"/>
      <c r="S28" s="165">
        <v>20</v>
      </c>
      <c r="T28" s="165">
        <v>0</v>
      </c>
      <c r="U28" s="166"/>
      <c r="V28" s="166"/>
      <c r="W28" s="166"/>
      <c r="X28" s="166"/>
      <c r="Y28" s="167">
        <v>20</v>
      </c>
      <c r="Z28" s="164"/>
      <c r="AA28" s="164"/>
      <c r="AB28" s="164"/>
      <c r="AC28" s="164"/>
      <c r="AD28" s="164"/>
      <c r="AE28" s="168"/>
      <c r="AF28" s="168"/>
      <c r="AG28" s="168"/>
      <c r="AH28" s="168"/>
      <c r="AI28" s="168"/>
      <c r="AJ28" s="168"/>
      <c r="AK28" s="39">
        <f>AK29</f>
        <v>30</v>
      </c>
      <c r="AL28" s="39">
        <f>AL29</f>
        <v>30</v>
      </c>
      <c r="AM28" s="30"/>
      <c r="AN28" s="30"/>
      <c r="AO28" s="30"/>
      <c r="AP28" s="30"/>
      <c r="AQ28" s="30"/>
      <c r="AR28" s="30"/>
      <c r="AS28" s="30"/>
    </row>
    <row r="29" spans="1:45" s="25" customFormat="1" ht="18.75">
      <c r="A29" s="152" t="s">
        <v>6</v>
      </c>
      <c r="B29" s="153" t="s">
        <v>1</v>
      </c>
      <c r="C29" s="153" t="s">
        <v>10</v>
      </c>
      <c r="D29" s="153" t="s">
        <v>45</v>
      </c>
      <c r="E29" s="154" t="s">
        <v>2</v>
      </c>
      <c r="F29" s="154" t="s">
        <v>3</v>
      </c>
      <c r="G29" s="155" t="s">
        <v>35</v>
      </c>
      <c r="H29" s="156" t="s">
        <v>38</v>
      </c>
      <c r="I29" s="157">
        <v>30</v>
      </c>
      <c r="J29" s="157">
        <f>J28</f>
        <v>40</v>
      </c>
      <c r="K29" s="157">
        <v>40</v>
      </c>
      <c r="L29" s="111">
        <v>100</v>
      </c>
      <c r="M29" s="157">
        <f>M28</f>
        <v>0</v>
      </c>
      <c r="N29" s="157">
        <f t="shared" ref="N29:AJ29" si="1">N28</f>
        <v>0</v>
      </c>
      <c r="O29" s="157">
        <f t="shared" si="1"/>
        <v>0</v>
      </c>
      <c r="P29" s="157">
        <f t="shared" si="1"/>
        <v>0</v>
      </c>
      <c r="Q29" s="157">
        <f t="shared" si="1"/>
        <v>0</v>
      </c>
      <c r="R29" s="157">
        <f t="shared" si="1"/>
        <v>0</v>
      </c>
      <c r="S29" s="157">
        <v>20</v>
      </c>
      <c r="T29" s="157">
        <f t="shared" si="1"/>
        <v>0</v>
      </c>
      <c r="U29" s="157">
        <f t="shared" si="1"/>
        <v>0</v>
      </c>
      <c r="V29" s="157">
        <f t="shared" si="1"/>
        <v>0</v>
      </c>
      <c r="W29" s="157">
        <f t="shared" si="1"/>
        <v>0</v>
      </c>
      <c r="X29" s="157">
        <f t="shared" si="1"/>
        <v>0</v>
      </c>
      <c r="Y29" s="157">
        <v>20</v>
      </c>
      <c r="Z29" s="157"/>
      <c r="AA29" s="157">
        <f t="shared" si="1"/>
        <v>0</v>
      </c>
      <c r="AB29" s="157">
        <f t="shared" si="1"/>
        <v>0</v>
      </c>
      <c r="AC29" s="157">
        <f t="shared" si="1"/>
        <v>0</v>
      </c>
      <c r="AD29" s="157">
        <f t="shared" si="1"/>
        <v>0</v>
      </c>
      <c r="AE29" s="157">
        <f t="shared" si="1"/>
        <v>0</v>
      </c>
      <c r="AF29" s="157">
        <f t="shared" si="1"/>
        <v>0</v>
      </c>
      <c r="AG29" s="157">
        <f t="shared" si="1"/>
        <v>0</v>
      </c>
      <c r="AH29" s="157">
        <f t="shared" si="1"/>
        <v>0</v>
      </c>
      <c r="AI29" s="157">
        <f t="shared" si="1"/>
        <v>0</v>
      </c>
      <c r="AJ29" s="157">
        <f t="shared" si="1"/>
        <v>0</v>
      </c>
      <c r="AK29" s="38">
        <v>30</v>
      </c>
      <c r="AL29" s="38">
        <v>30</v>
      </c>
      <c r="AM29" s="26"/>
      <c r="AN29" s="26"/>
      <c r="AO29" s="26"/>
      <c r="AP29" s="26"/>
      <c r="AQ29" s="26"/>
      <c r="AR29" s="26"/>
      <c r="AS29" s="26"/>
    </row>
    <row r="30" spans="1:45" s="22" customFormat="1" ht="59.25" customHeight="1">
      <c r="A30" s="158" t="s">
        <v>48</v>
      </c>
      <c r="B30" s="159"/>
      <c r="C30" s="159"/>
      <c r="D30" s="159"/>
      <c r="E30" s="160"/>
      <c r="F30" s="160"/>
      <c r="G30" s="161"/>
      <c r="H30" s="162" t="s">
        <v>76</v>
      </c>
      <c r="I30" s="163">
        <f>I31+I32+I33</f>
        <v>30</v>
      </c>
      <c r="J30" s="163"/>
      <c r="K30" s="163"/>
      <c r="L30" s="169"/>
      <c r="M30" s="164"/>
      <c r="N30" s="164"/>
      <c r="O30" s="164"/>
      <c r="P30" s="164"/>
      <c r="Q30" s="164"/>
      <c r="R30" s="164"/>
      <c r="S30" s="165">
        <v>10</v>
      </c>
      <c r="T30" s="165">
        <v>0</v>
      </c>
      <c r="U30" s="166"/>
      <c r="V30" s="166"/>
      <c r="W30" s="166"/>
      <c r="X30" s="166"/>
      <c r="Y30" s="167">
        <v>10</v>
      </c>
      <c r="Z30" s="164"/>
      <c r="AA30" s="164"/>
      <c r="AB30" s="164"/>
      <c r="AC30" s="164"/>
      <c r="AD30" s="164"/>
      <c r="AE30" s="168"/>
      <c r="AF30" s="168"/>
      <c r="AG30" s="168"/>
      <c r="AH30" s="168"/>
      <c r="AI30" s="168"/>
      <c r="AJ30" s="168"/>
      <c r="AK30" s="39">
        <f>AK31+AK32+AK33</f>
        <v>30</v>
      </c>
      <c r="AL30" s="39">
        <f>AL31+AL32+AL33</f>
        <v>30</v>
      </c>
      <c r="AM30" s="30"/>
      <c r="AN30" s="30"/>
      <c r="AO30" s="30"/>
      <c r="AP30" s="30"/>
      <c r="AQ30" s="30"/>
      <c r="AR30" s="30"/>
      <c r="AS30" s="30"/>
    </row>
    <row r="31" spans="1:45" s="25" customFormat="1" ht="18.75">
      <c r="A31" s="170" t="s">
        <v>8</v>
      </c>
      <c r="B31" s="153" t="s">
        <v>1</v>
      </c>
      <c r="C31" s="153" t="s">
        <v>10</v>
      </c>
      <c r="D31" s="153" t="s">
        <v>45</v>
      </c>
      <c r="E31" s="154" t="s">
        <v>4</v>
      </c>
      <c r="F31" s="154" t="s">
        <v>3</v>
      </c>
      <c r="G31" s="155" t="s">
        <v>35</v>
      </c>
      <c r="H31" s="156" t="s">
        <v>37</v>
      </c>
      <c r="I31" s="157">
        <v>10</v>
      </c>
      <c r="J31" s="157">
        <v>10</v>
      </c>
      <c r="K31" s="157">
        <v>10</v>
      </c>
      <c r="L31" s="111">
        <f>K31*100/I31</f>
        <v>100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10</v>
      </c>
      <c r="T31" s="157">
        <v>0</v>
      </c>
      <c r="U31" s="157">
        <v>0</v>
      </c>
      <c r="V31" s="157">
        <v>10</v>
      </c>
      <c r="W31" s="157">
        <v>0</v>
      </c>
      <c r="X31" s="157">
        <v>0</v>
      </c>
      <c r="Y31" s="157">
        <v>0</v>
      </c>
      <c r="Z31" s="157">
        <v>0</v>
      </c>
      <c r="AA31" s="157">
        <v>0</v>
      </c>
      <c r="AB31" s="157">
        <v>0</v>
      </c>
      <c r="AC31" s="157">
        <v>0</v>
      </c>
      <c r="AD31" s="157">
        <v>0</v>
      </c>
      <c r="AE31" s="157">
        <v>0</v>
      </c>
      <c r="AF31" s="157">
        <v>0</v>
      </c>
      <c r="AG31" s="157">
        <v>0</v>
      </c>
      <c r="AH31" s="157">
        <v>0</v>
      </c>
      <c r="AI31" s="157">
        <v>0</v>
      </c>
      <c r="AJ31" s="157">
        <v>0</v>
      </c>
      <c r="AK31" s="38">
        <v>10</v>
      </c>
      <c r="AL31" s="38">
        <v>10</v>
      </c>
      <c r="AM31" s="26"/>
      <c r="AN31" s="26"/>
      <c r="AO31" s="26"/>
      <c r="AP31" s="26"/>
      <c r="AQ31" s="26"/>
      <c r="AR31" s="26"/>
      <c r="AS31" s="26"/>
    </row>
    <row r="32" spans="1:45" s="25" customFormat="1" ht="18.75">
      <c r="A32" s="152" t="s">
        <v>6</v>
      </c>
      <c r="B32" s="153" t="s">
        <v>1</v>
      </c>
      <c r="C32" s="153" t="s">
        <v>10</v>
      </c>
      <c r="D32" s="153" t="s">
        <v>45</v>
      </c>
      <c r="E32" s="154" t="s">
        <v>2</v>
      </c>
      <c r="F32" s="154" t="s">
        <v>3</v>
      </c>
      <c r="G32" s="155" t="s">
        <v>35</v>
      </c>
      <c r="H32" s="156" t="s">
        <v>38</v>
      </c>
      <c r="I32" s="157">
        <v>10</v>
      </c>
      <c r="J32" s="157">
        <v>20</v>
      </c>
      <c r="K32" s="157">
        <v>20</v>
      </c>
      <c r="L32" s="171">
        <v>100</v>
      </c>
      <c r="M32" s="157">
        <v>0</v>
      </c>
      <c r="N32" s="157">
        <v>0</v>
      </c>
      <c r="O32" s="157">
        <v>0</v>
      </c>
      <c r="P32" s="157">
        <v>0</v>
      </c>
      <c r="Q32" s="157">
        <v>0</v>
      </c>
      <c r="R32" s="157">
        <v>0</v>
      </c>
      <c r="S32" s="157">
        <v>0</v>
      </c>
      <c r="T32" s="157">
        <v>0</v>
      </c>
      <c r="U32" s="157">
        <v>0</v>
      </c>
      <c r="V32" s="157">
        <v>0</v>
      </c>
      <c r="W32" s="157">
        <v>0</v>
      </c>
      <c r="X32" s="157">
        <v>0</v>
      </c>
      <c r="Y32" s="157">
        <v>0</v>
      </c>
      <c r="Z32" s="157"/>
      <c r="AA32" s="157">
        <v>0</v>
      </c>
      <c r="AB32" s="157">
        <v>0</v>
      </c>
      <c r="AC32" s="157">
        <v>0</v>
      </c>
      <c r="AD32" s="157">
        <v>0</v>
      </c>
      <c r="AE32" s="157">
        <v>0</v>
      </c>
      <c r="AF32" s="157">
        <v>0</v>
      </c>
      <c r="AG32" s="157">
        <v>0</v>
      </c>
      <c r="AH32" s="157">
        <v>0</v>
      </c>
      <c r="AI32" s="157">
        <v>0</v>
      </c>
      <c r="AJ32" s="157">
        <v>0</v>
      </c>
      <c r="AK32" s="38">
        <v>10</v>
      </c>
      <c r="AL32" s="38">
        <v>10</v>
      </c>
      <c r="AM32" s="26"/>
      <c r="AN32" s="26"/>
      <c r="AO32" s="26"/>
      <c r="AP32" s="26"/>
      <c r="AQ32" s="26"/>
      <c r="AR32" s="26"/>
      <c r="AS32" s="26"/>
    </row>
    <row r="33" spans="1:45" s="25" customFormat="1" ht="18.75">
      <c r="A33" s="152" t="s">
        <v>9</v>
      </c>
      <c r="B33" s="153" t="s">
        <v>1</v>
      </c>
      <c r="C33" s="153" t="s">
        <v>10</v>
      </c>
      <c r="D33" s="153" t="s">
        <v>45</v>
      </c>
      <c r="E33" s="154" t="s">
        <v>2</v>
      </c>
      <c r="F33" s="154" t="s">
        <v>3</v>
      </c>
      <c r="G33" s="155" t="s">
        <v>35</v>
      </c>
      <c r="H33" s="156" t="s">
        <v>39</v>
      </c>
      <c r="I33" s="157">
        <v>10</v>
      </c>
      <c r="J33" s="157">
        <v>10</v>
      </c>
      <c r="K33" s="157">
        <v>10</v>
      </c>
      <c r="L33" s="171">
        <v>100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7">
        <v>0</v>
      </c>
      <c r="X33" s="157">
        <v>10</v>
      </c>
      <c r="Y33" s="157">
        <v>10</v>
      </c>
      <c r="Z33" s="157"/>
      <c r="AA33" s="157">
        <v>0</v>
      </c>
      <c r="AB33" s="157">
        <v>0</v>
      </c>
      <c r="AC33" s="157">
        <v>0</v>
      </c>
      <c r="AD33" s="157">
        <v>0</v>
      </c>
      <c r="AE33" s="157">
        <v>0</v>
      </c>
      <c r="AF33" s="157">
        <v>0</v>
      </c>
      <c r="AG33" s="157">
        <v>0</v>
      </c>
      <c r="AH33" s="157">
        <v>0</v>
      </c>
      <c r="AI33" s="157">
        <v>0</v>
      </c>
      <c r="AJ33" s="157">
        <v>0</v>
      </c>
      <c r="AK33" s="38">
        <v>10</v>
      </c>
      <c r="AL33" s="38">
        <v>10</v>
      </c>
      <c r="AM33" s="26"/>
      <c r="AN33" s="26"/>
      <c r="AO33" s="26"/>
      <c r="AP33" s="26"/>
      <c r="AQ33" s="26"/>
      <c r="AR33" s="26"/>
      <c r="AS33" s="26"/>
    </row>
    <row r="34" spans="1:45" s="22" customFormat="1" ht="18.75">
      <c r="A34" s="158" t="s">
        <v>49</v>
      </c>
      <c r="B34" s="159"/>
      <c r="C34" s="159"/>
      <c r="D34" s="159"/>
      <c r="E34" s="160"/>
      <c r="F34" s="160"/>
      <c r="G34" s="161"/>
      <c r="H34" s="162" t="s">
        <v>76</v>
      </c>
      <c r="I34" s="163">
        <v>20</v>
      </c>
      <c r="J34" s="143">
        <f>M34+O34+Q34+S34+U34+W34+Y34+AA34+AC34+AE34+AG34+AI34</f>
        <v>20</v>
      </c>
      <c r="K34" s="143">
        <f>N34+P34+R34+T34+V34+X34+Z34+AB34+AD34+AF34+AH34+AJ34</f>
        <v>0</v>
      </c>
      <c r="L34" s="94">
        <f>K34*100/J34</f>
        <v>0</v>
      </c>
      <c r="M34" s="164"/>
      <c r="N34" s="164"/>
      <c r="O34" s="164"/>
      <c r="P34" s="164"/>
      <c r="Q34" s="164"/>
      <c r="R34" s="164"/>
      <c r="S34" s="165">
        <v>20</v>
      </c>
      <c r="T34" s="165">
        <v>0</v>
      </c>
      <c r="U34" s="166"/>
      <c r="V34" s="166"/>
      <c r="W34" s="166"/>
      <c r="X34" s="166">
        <v>0</v>
      </c>
      <c r="Y34" s="164"/>
      <c r="Z34" s="164"/>
      <c r="AA34" s="164"/>
      <c r="AB34" s="164"/>
      <c r="AC34" s="164"/>
      <c r="AD34" s="164"/>
      <c r="AE34" s="168"/>
      <c r="AF34" s="168"/>
      <c r="AG34" s="168"/>
      <c r="AH34" s="168"/>
      <c r="AI34" s="168"/>
      <c r="AJ34" s="168"/>
      <c r="AK34" s="39" t="e">
        <f>AK35</f>
        <v>#REF!</v>
      </c>
      <c r="AL34" s="39" t="e">
        <f>AL35</f>
        <v>#REF!</v>
      </c>
      <c r="AM34" s="30"/>
      <c r="AN34" s="30"/>
      <c r="AO34" s="30"/>
      <c r="AP34" s="30"/>
      <c r="AQ34" s="30"/>
      <c r="AR34" s="30"/>
      <c r="AS34" s="30"/>
    </row>
    <row r="35" spans="1:45" s="25" customFormat="1" ht="18.75">
      <c r="A35" s="152" t="s">
        <v>5</v>
      </c>
      <c r="B35" s="153" t="s">
        <v>1</v>
      </c>
      <c r="C35" s="153" t="s">
        <v>10</v>
      </c>
      <c r="D35" s="153" t="s">
        <v>45</v>
      </c>
      <c r="E35" s="154" t="s">
        <v>2</v>
      </c>
      <c r="F35" s="154" t="s">
        <v>3</v>
      </c>
      <c r="G35" s="155" t="s">
        <v>35</v>
      </c>
      <c r="H35" s="156" t="s">
        <v>36</v>
      </c>
      <c r="I35" s="157">
        <f>I34</f>
        <v>20</v>
      </c>
      <c r="J35" s="157">
        <v>0</v>
      </c>
      <c r="K35" s="157">
        <f>K34</f>
        <v>0</v>
      </c>
      <c r="L35" s="111">
        <v>0</v>
      </c>
      <c r="M35" s="157">
        <f>M34</f>
        <v>0</v>
      </c>
      <c r="N35" s="157">
        <f t="shared" ref="N35:AJ35" si="2">N34</f>
        <v>0</v>
      </c>
      <c r="O35" s="157">
        <f t="shared" si="2"/>
        <v>0</v>
      </c>
      <c r="P35" s="157">
        <f t="shared" si="2"/>
        <v>0</v>
      </c>
      <c r="Q35" s="157">
        <f t="shared" si="2"/>
        <v>0</v>
      </c>
      <c r="R35" s="157">
        <f t="shared" si="2"/>
        <v>0</v>
      </c>
      <c r="S35" s="157">
        <f t="shared" si="2"/>
        <v>20</v>
      </c>
      <c r="T35" s="157">
        <f t="shared" si="2"/>
        <v>0</v>
      </c>
      <c r="U35" s="157">
        <f t="shared" si="2"/>
        <v>0</v>
      </c>
      <c r="V35" s="157">
        <f t="shared" si="2"/>
        <v>0</v>
      </c>
      <c r="W35" s="157">
        <f t="shared" si="2"/>
        <v>0</v>
      </c>
      <c r="X35" s="157">
        <f t="shared" si="2"/>
        <v>0</v>
      </c>
      <c r="Y35" s="157">
        <f t="shared" si="2"/>
        <v>0</v>
      </c>
      <c r="Z35" s="157">
        <f t="shared" si="2"/>
        <v>0</v>
      </c>
      <c r="AA35" s="157">
        <f t="shared" si="2"/>
        <v>0</v>
      </c>
      <c r="AB35" s="157">
        <f t="shared" si="2"/>
        <v>0</v>
      </c>
      <c r="AC35" s="157">
        <f t="shared" si="2"/>
        <v>0</v>
      </c>
      <c r="AD35" s="157">
        <f t="shared" si="2"/>
        <v>0</v>
      </c>
      <c r="AE35" s="157">
        <f t="shared" si="2"/>
        <v>0</v>
      </c>
      <c r="AF35" s="157">
        <f t="shared" si="2"/>
        <v>0</v>
      </c>
      <c r="AG35" s="157">
        <f t="shared" si="2"/>
        <v>0</v>
      </c>
      <c r="AH35" s="157">
        <f t="shared" si="2"/>
        <v>0</v>
      </c>
      <c r="AI35" s="157">
        <f t="shared" si="2"/>
        <v>0</v>
      </c>
      <c r="AJ35" s="157">
        <f t="shared" si="2"/>
        <v>0</v>
      </c>
      <c r="AK35" s="38" t="e">
        <f>#REF!</f>
        <v>#REF!</v>
      </c>
      <c r="AL35" s="38" t="e">
        <f>#REF!</f>
        <v>#REF!</v>
      </c>
      <c r="AM35" s="26"/>
      <c r="AN35" s="26"/>
      <c r="AO35" s="26"/>
      <c r="AP35" s="26"/>
      <c r="AQ35" s="26"/>
      <c r="AR35" s="26"/>
      <c r="AS35" s="26"/>
    </row>
    <row r="36" spans="1:45" s="22" customFormat="1" ht="31.5" customHeight="1">
      <c r="A36" s="158" t="s">
        <v>40</v>
      </c>
      <c r="B36" s="159"/>
      <c r="C36" s="159"/>
      <c r="D36" s="159"/>
      <c r="E36" s="160"/>
      <c r="F36" s="160"/>
      <c r="G36" s="161"/>
      <c r="H36" s="162" t="s">
        <v>76</v>
      </c>
      <c r="I36" s="163">
        <v>10</v>
      </c>
      <c r="J36" s="143">
        <f>M36+O36+Q36+S36+U36+W36+Y36+AA36+AC36+AE36+AG36+AI36</f>
        <v>10</v>
      </c>
      <c r="K36" s="143">
        <f>N36+P36+R36+T36+V36+X36+Z36+AB36+AD36+AF36+AH36+AJ36</f>
        <v>10</v>
      </c>
      <c r="L36" s="94">
        <f>K36*100/J36</f>
        <v>100</v>
      </c>
      <c r="M36" s="164"/>
      <c r="N36" s="164"/>
      <c r="O36" s="164"/>
      <c r="P36" s="164"/>
      <c r="Q36" s="164"/>
      <c r="R36" s="164"/>
      <c r="S36" s="166"/>
      <c r="T36" s="166"/>
      <c r="U36" s="166"/>
      <c r="V36" s="166"/>
      <c r="W36" s="166"/>
      <c r="X36" s="166">
        <v>10</v>
      </c>
      <c r="Y36" s="164"/>
      <c r="Z36" s="164"/>
      <c r="AA36" s="164"/>
      <c r="AB36" s="164"/>
      <c r="AC36" s="164"/>
      <c r="AD36" s="164"/>
      <c r="AE36" s="168">
        <v>10</v>
      </c>
      <c r="AF36" s="168">
        <v>0</v>
      </c>
      <c r="AG36" s="168"/>
      <c r="AH36" s="168"/>
      <c r="AI36" s="168"/>
      <c r="AJ36" s="168"/>
      <c r="AK36" s="39" t="e">
        <f>AK37</f>
        <v>#REF!</v>
      </c>
      <c r="AL36" s="39" t="e">
        <f>AL37</f>
        <v>#REF!</v>
      </c>
      <c r="AM36" s="30"/>
      <c r="AN36" s="30"/>
      <c r="AO36" s="30"/>
      <c r="AP36" s="30"/>
      <c r="AQ36" s="30"/>
      <c r="AR36" s="30"/>
      <c r="AS36" s="30"/>
    </row>
    <row r="37" spans="1:45" s="25" customFormat="1" ht="18.75">
      <c r="A37" s="170" t="s">
        <v>7</v>
      </c>
      <c r="B37" s="153" t="s">
        <v>1</v>
      </c>
      <c r="C37" s="153" t="s">
        <v>10</v>
      </c>
      <c r="D37" s="153" t="s">
        <v>45</v>
      </c>
      <c r="E37" s="154" t="s">
        <v>4</v>
      </c>
      <c r="F37" s="154" t="s">
        <v>3</v>
      </c>
      <c r="G37" s="155" t="s">
        <v>35</v>
      </c>
      <c r="H37" s="156" t="s">
        <v>42</v>
      </c>
      <c r="I37" s="157">
        <f>I36</f>
        <v>10</v>
      </c>
      <c r="J37" s="157">
        <f>J36</f>
        <v>10</v>
      </c>
      <c r="K37" s="157">
        <f>K36</f>
        <v>10</v>
      </c>
      <c r="L37" s="111">
        <f>K37*100/J37</f>
        <v>100</v>
      </c>
      <c r="M37" s="157">
        <f>M36</f>
        <v>0</v>
      </c>
      <c r="N37" s="157">
        <f t="shared" ref="N37:AJ37" si="3">N36</f>
        <v>0</v>
      </c>
      <c r="O37" s="157">
        <f t="shared" si="3"/>
        <v>0</v>
      </c>
      <c r="P37" s="157">
        <f t="shared" si="3"/>
        <v>0</v>
      </c>
      <c r="Q37" s="157">
        <f t="shared" si="3"/>
        <v>0</v>
      </c>
      <c r="R37" s="157">
        <f t="shared" si="3"/>
        <v>0</v>
      </c>
      <c r="S37" s="157">
        <f t="shared" si="3"/>
        <v>0</v>
      </c>
      <c r="T37" s="157">
        <f t="shared" si="3"/>
        <v>0</v>
      </c>
      <c r="U37" s="157">
        <f t="shared" si="3"/>
        <v>0</v>
      </c>
      <c r="V37" s="157">
        <f t="shared" si="3"/>
        <v>0</v>
      </c>
      <c r="W37" s="157">
        <f t="shared" si="3"/>
        <v>0</v>
      </c>
      <c r="X37" s="157">
        <v>10</v>
      </c>
      <c r="Y37" s="157">
        <f t="shared" si="3"/>
        <v>0</v>
      </c>
      <c r="Z37" s="157">
        <f t="shared" si="3"/>
        <v>0</v>
      </c>
      <c r="AA37" s="157">
        <f t="shared" si="3"/>
        <v>0</v>
      </c>
      <c r="AB37" s="157">
        <f t="shared" si="3"/>
        <v>0</v>
      </c>
      <c r="AC37" s="157">
        <f t="shared" si="3"/>
        <v>0</v>
      </c>
      <c r="AD37" s="157">
        <f t="shared" si="3"/>
        <v>0</v>
      </c>
      <c r="AE37" s="157">
        <f t="shared" si="3"/>
        <v>10</v>
      </c>
      <c r="AF37" s="157">
        <v>0</v>
      </c>
      <c r="AG37" s="157">
        <f t="shared" si="3"/>
        <v>0</v>
      </c>
      <c r="AH37" s="157">
        <f t="shared" si="3"/>
        <v>0</v>
      </c>
      <c r="AI37" s="157">
        <f t="shared" si="3"/>
        <v>0</v>
      </c>
      <c r="AJ37" s="157">
        <f t="shared" si="3"/>
        <v>0</v>
      </c>
      <c r="AK37" s="38" t="e">
        <f>#REF!</f>
        <v>#REF!</v>
      </c>
      <c r="AL37" s="38" t="e">
        <f>#REF!</f>
        <v>#REF!</v>
      </c>
      <c r="AM37" s="26"/>
      <c r="AN37" s="26"/>
      <c r="AO37" s="26"/>
      <c r="AP37" s="26"/>
      <c r="AQ37" s="26"/>
      <c r="AR37" s="26"/>
      <c r="AS37" s="26"/>
    </row>
    <row r="38" spans="1:45" s="22" customFormat="1" ht="37.5">
      <c r="A38" s="172" t="s">
        <v>50</v>
      </c>
      <c r="B38" s="159"/>
      <c r="C38" s="159"/>
      <c r="D38" s="159"/>
      <c r="E38" s="160"/>
      <c r="F38" s="160"/>
      <c r="G38" s="161"/>
      <c r="H38" s="162" t="s">
        <v>77</v>
      </c>
      <c r="I38" s="163">
        <f>I39+I40</f>
        <v>70</v>
      </c>
      <c r="J38" s="163"/>
      <c r="K38" s="163"/>
      <c r="L38" s="169"/>
      <c r="M38" s="164"/>
      <c r="N38" s="164"/>
      <c r="O38" s="164"/>
      <c r="P38" s="164"/>
      <c r="Q38" s="164"/>
      <c r="R38" s="164"/>
      <c r="S38" s="165">
        <v>40</v>
      </c>
      <c r="T38" s="165">
        <v>0</v>
      </c>
      <c r="U38" s="166"/>
      <c r="V38" s="166"/>
      <c r="W38" s="166"/>
      <c r="X38" s="166">
        <v>70</v>
      </c>
      <c r="Y38" s="167">
        <v>10</v>
      </c>
      <c r="Z38" s="164"/>
      <c r="AA38" s="164"/>
      <c r="AB38" s="164"/>
      <c r="AC38" s="164"/>
      <c r="AD38" s="164"/>
      <c r="AE38" s="173">
        <v>20</v>
      </c>
      <c r="AF38" s="168">
        <v>0</v>
      </c>
      <c r="AG38" s="168"/>
      <c r="AH38" s="168"/>
      <c r="AI38" s="168"/>
      <c r="AJ38" s="168"/>
      <c r="AK38" s="39">
        <f>AK39+AK40</f>
        <v>70</v>
      </c>
      <c r="AL38" s="39">
        <f>AL39+AL40</f>
        <v>70</v>
      </c>
      <c r="AM38" s="30"/>
      <c r="AN38" s="30"/>
      <c r="AO38" s="30"/>
      <c r="AP38" s="30"/>
      <c r="AQ38" s="30"/>
      <c r="AR38" s="30"/>
      <c r="AS38" s="30"/>
    </row>
    <row r="39" spans="1:45" s="25" customFormat="1" ht="18.75">
      <c r="A39" s="170" t="s">
        <v>8</v>
      </c>
      <c r="B39" s="153" t="s">
        <v>1</v>
      </c>
      <c r="C39" s="153" t="s">
        <v>10</v>
      </c>
      <c r="D39" s="153" t="s">
        <v>45</v>
      </c>
      <c r="E39" s="154" t="s">
        <v>4</v>
      </c>
      <c r="F39" s="154" t="s">
        <v>3</v>
      </c>
      <c r="G39" s="155" t="s">
        <v>35</v>
      </c>
      <c r="H39" s="156" t="s">
        <v>37</v>
      </c>
      <c r="I39" s="157">
        <v>40</v>
      </c>
      <c r="J39" s="157">
        <v>0</v>
      </c>
      <c r="K39" s="157">
        <v>0</v>
      </c>
      <c r="L39" s="171">
        <v>0</v>
      </c>
      <c r="M39" s="157">
        <v>0</v>
      </c>
      <c r="N39" s="157">
        <v>0</v>
      </c>
      <c r="O39" s="157">
        <v>0</v>
      </c>
      <c r="P39" s="157">
        <v>0</v>
      </c>
      <c r="Q39" s="157">
        <v>0</v>
      </c>
      <c r="R39" s="157">
        <v>0</v>
      </c>
      <c r="S39" s="157">
        <v>0</v>
      </c>
      <c r="T39" s="157">
        <v>0</v>
      </c>
      <c r="U39" s="157">
        <v>0</v>
      </c>
      <c r="V39" s="157">
        <v>0</v>
      </c>
      <c r="W39" s="157">
        <v>0</v>
      </c>
      <c r="X39" s="157">
        <v>0</v>
      </c>
      <c r="Y39" s="157">
        <v>0</v>
      </c>
      <c r="Z39" s="157">
        <v>0</v>
      </c>
      <c r="AA39" s="157">
        <v>0</v>
      </c>
      <c r="AB39" s="157">
        <v>0</v>
      </c>
      <c r="AC39" s="157">
        <v>0</v>
      </c>
      <c r="AD39" s="157">
        <v>0</v>
      </c>
      <c r="AE39" s="157">
        <v>0</v>
      </c>
      <c r="AF39" s="157">
        <v>0</v>
      </c>
      <c r="AG39" s="157">
        <v>0</v>
      </c>
      <c r="AH39" s="157">
        <v>0</v>
      </c>
      <c r="AI39" s="157">
        <v>0</v>
      </c>
      <c r="AJ39" s="157">
        <v>0</v>
      </c>
      <c r="AK39" s="38">
        <v>40</v>
      </c>
      <c r="AL39" s="38">
        <v>40</v>
      </c>
      <c r="AM39" s="26"/>
      <c r="AN39" s="26"/>
      <c r="AO39" s="26"/>
      <c r="AP39" s="26"/>
      <c r="AQ39" s="26"/>
      <c r="AR39" s="26"/>
      <c r="AS39" s="26"/>
    </row>
    <row r="40" spans="1:45" s="25" customFormat="1" ht="18.75">
      <c r="A40" s="152" t="s">
        <v>9</v>
      </c>
      <c r="B40" s="153" t="s">
        <v>1</v>
      </c>
      <c r="C40" s="153" t="s">
        <v>10</v>
      </c>
      <c r="D40" s="153" t="s">
        <v>45</v>
      </c>
      <c r="E40" s="154" t="s">
        <v>2</v>
      </c>
      <c r="F40" s="154" t="s">
        <v>3</v>
      </c>
      <c r="G40" s="155" t="s">
        <v>35</v>
      </c>
      <c r="H40" s="156" t="s">
        <v>39</v>
      </c>
      <c r="I40" s="157">
        <v>30</v>
      </c>
      <c r="J40" s="157">
        <v>70</v>
      </c>
      <c r="K40" s="157">
        <v>70</v>
      </c>
      <c r="L40" s="171">
        <v>100</v>
      </c>
      <c r="M40" s="157">
        <v>0</v>
      </c>
      <c r="N40" s="157">
        <v>0</v>
      </c>
      <c r="O40" s="157">
        <v>0</v>
      </c>
      <c r="P40" s="157">
        <v>0</v>
      </c>
      <c r="Q40" s="157">
        <v>0</v>
      </c>
      <c r="R40" s="157">
        <v>0</v>
      </c>
      <c r="S40" s="157">
        <v>40</v>
      </c>
      <c r="T40" s="157">
        <v>0</v>
      </c>
      <c r="U40" s="157">
        <v>0</v>
      </c>
      <c r="V40" s="157">
        <v>0</v>
      </c>
      <c r="W40" s="157">
        <v>0</v>
      </c>
      <c r="X40" s="157">
        <v>70</v>
      </c>
      <c r="Y40" s="157">
        <v>10</v>
      </c>
      <c r="Z40" s="157"/>
      <c r="AA40" s="157">
        <v>0</v>
      </c>
      <c r="AB40" s="157">
        <v>0</v>
      </c>
      <c r="AC40" s="157">
        <v>0</v>
      </c>
      <c r="AD40" s="157">
        <v>0</v>
      </c>
      <c r="AE40" s="157">
        <v>20</v>
      </c>
      <c r="AF40" s="157">
        <v>0</v>
      </c>
      <c r="AG40" s="157">
        <v>0</v>
      </c>
      <c r="AH40" s="157">
        <v>0</v>
      </c>
      <c r="AI40" s="157">
        <v>0</v>
      </c>
      <c r="AJ40" s="157">
        <v>0</v>
      </c>
      <c r="AK40" s="38">
        <v>30</v>
      </c>
      <c r="AL40" s="38">
        <v>30</v>
      </c>
      <c r="AM40" s="26"/>
      <c r="AN40" s="26"/>
      <c r="AO40" s="26"/>
      <c r="AP40" s="26"/>
      <c r="AQ40" s="26"/>
      <c r="AR40" s="26"/>
      <c r="AS40" s="26"/>
    </row>
    <row r="41" spans="1:45" ht="18.75">
      <c r="A41" s="174"/>
      <c r="B41" s="175"/>
      <c r="C41" s="176"/>
      <c r="D41" s="176"/>
      <c r="E41" s="176"/>
      <c r="F41" s="176"/>
      <c r="G41" s="176"/>
      <c r="H41" s="176"/>
      <c r="I41" s="100"/>
      <c r="J41" s="100"/>
      <c r="K41" s="100"/>
      <c r="L41" s="177"/>
      <c r="M41" s="178"/>
      <c r="N41" s="178"/>
      <c r="O41" s="178"/>
      <c r="P41" s="178"/>
      <c r="Q41" s="178"/>
      <c r="R41" s="178"/>
      <c r="S41" s="179"/>
      <c r="T41" s="179"/>
      <c r="U41" s="179"/>
      <c r="V41" s="179"/>
      <c r="W41" s="179"/>
      <c r="X41" s="179"/>
      <c r="Y41" s="178"/>
      <c r="Z41" s="178"/>
      <c r="AA41" s="178"/>
      <c r="AB41" s="178"/>
      <c r="AC41" s="178"/>
      <c r="AD41" s="178"/>
      <c r="AE41" s="180"/>
      <c r="AF41" s="180"/>
      <c r="AG41" s="180"/>
      <c r="AH41" s="180"/>
      <c r="AI41" s="180"/>
      <c r="AJ41" s="180"/>
      <c r="AK41" s="35"/>
      <c r="AL41" s="35"/>
      <c r="AM41" s="26"/>
      <c r="AN41" s="26"/>
      <c r="AO41" s="26"/>
      <c r="AP41" s="26"/>
      <c r="AQ41" s="26"/>
      <c r="AR41" s="26"/>
      <c r="AS41" s="26"/>
    </row>
    <row r="42" spans="1:45" ht="19.5">
      <c r="A42" s="181" t="s">
        <v>30</v>
      </c>
      <c r="B42" s="182" t="s">
        <v>28</v>
      </c>
      <c r="C42" s="182" t="s">
        <v>28</v>
      </c>
      <c r="D42" s="183" t="s">
        <v>28</v>
      </c>
      <c r="E42" s="183" t="s">
        <v>28</v>
      </c>
      <c r="F42" s="183" t="s">
        <v>28</v>
      </c>
      <c r="G42" s="184" t="s">
        <v>28</v>
      </c>
      <c r="H42" s="184" t="s">
        <v>28</v>
      </c>
      <c r="I42" s="185">
        <f>SUM(I43:I46)</f>
        <v>1040</v>
      </c>
      <c r="J42" s="185">
        <v>211.24</v>
      </c>
      <c r="K42" s="185">
        <v>211.24</v>
      </c>
      <c r="L42" s="186">
        <v>100</v>
      </c>
      <c r="M42" s="187"/>
      <c r="N42" s="187"/>
      <c r="O42" s="187"/>
      <c r="P42" s="187"/>
      <c r="Q42" s="187"/>
      <c r="R42" s="187"/>
      <c r="S42" s="188"/>
      <c r="T42" s="188"/>
      <c r="U42" s="188"/>
      <c r="V42" s="188"/>
      <c r="W42" s="188"/>
      <c r="X42" s="188"/>
      <c r="Y42" s="187"/>
      <c r="Z42" s="187"/>
      <c r="AA42" s="187"/>
      <c r="AB42" s="187"/>
      <c r="AC42" s="187"/>
      <c r="AD42" s="187"/>
      <c r="AE42" s="189"/>
      <c r="AF42" s="189"/>
      <c r="AG42" s="189"/>
      <c r="AH42" s="189"/>
      <c r="AI42" s="189"/>
      <c r="AJ42" s="189"/>
      <c r="AK42" s="40" t="e">
        <f>SUM(AK43:AK46)</f>
        <v>#REF!</v>
      </c>
      <c r="AL42" s="40" t="e">
        <f>SUM(AL43:AL46)</f>
        <v>#REF!</v>
      </c>
    </row>
    <row r="43" spans="1:45" ht="18.75">
      <c r="A43" s="120" t="s">
        <v>31</v>
      </c>
      <c r="B43" s="176" t="s">
        <v>28</v>
      </c>
      <c r="C43" s="176" t="s">
        <v>28</v>
      </c>
      <c r="D43" s="176" t="s">
        <v>28</v>
      </c>
      <c r="E43" s="176" t="s">
        <v>28</v>
      </c>
      <c r="F43" s="176" t="s">
        <v>28</v>
      </c>
      <c r="G43" s="176" t="s">
        <v>28</v>
      </c>
      <c r="H43" s="176" t="s">
        <v>28</v>
      </c>
      <c r="I43" s="143">
        <f>I15+I22</f>
        <v>1040</v>
      </c>
      <c r="J43" s="143">
        <v>211.2</v>
      </c>
      <c r="K43" s="143">
        <v>211.24</v>
      </c>
      <c r="L43" s="190">
        <v>100</v>
      </c>
      <c r="M43" s="149"/>
      <c r="N43" s="149"/>
      <c r="O43" s="149"/>
      <c r="P43" s="149"/>
      <c r="Q43" s="149"/>
      <c r="R43" s="149"/>
      <c r="S43" s="150"/>
      <c r="T43" s="150"/>
      <c r="U43" s="150"/>
      <c r="V43" s="150"/>
      <c r="W43" s="150"/>
      <c r="X43" s="150"/>
      <c r="Y43" s="149"/>
      <c r="Z43" s="149"/>
      <c r="AA43" s="149"/>
      <c r="AB43" s="149"/>
      <c r="AC43" s="149"/>
      <c r="AD43" s="149"/>
      <c r="AE43" s="151"/>
      <c r="AF43" s="151"/>
      <c r="AG43" s="151"/>
      <c r="AH43" s="151"/>
      <c r="AI43" s="151"/>
      <c r="AJ43" s="151"/>
      <c r="AK43" s="10" t="e">
        <f>AK20</f>
        <v>#REF!</v>
      </c>
      <c r="AL43" s="10" t="e">
        <f>AL20</f>
        <v>#REF!</v>
      </c>
    </row>
    <row r="44" spans="1:45" ht="18.75">
      <c r="A44" s="120" t="s">
        <v>32</v>
      </c>
      <c r="B44" s="176" t="s">
        <v>28</v>
      </c>
      <c r="C44" s="176" t="s">
        <v>28</v>
      </c>
      <c r="D44" s="176" t="s">
        <v>28</v>
      </c>
      <c r="E44" s="176" t="s">
        <v>28</v>
      </c>
      <c r="F44" s="176" t="s">
        <v>28</v>
      </c>
      <c r="G44" s="176" t="s">
        <v>28</v>
      </c>
      <c r="H44" s="176" t="s">
        <v>28</v>
      </c>
      <c r="I44" s="143"/>
      <c r="J44" s="143"/>
      <c r="K44" s="143"/>
      <c r="L44" s="143"/>
      <c r="M44" s="149"/>
      <c r="N44" s="149"/>
      <c r="O44" s="149"/>
      <c r="P44" s="149"/>
      <c r="Q44" s="149"/>
      <c r="R44" s="149"/>
      <c r="S44" s="150"/>
      <c r="T44" s="150"/>
      <c r="U44" s="150"/>
      <c r="V44" s="150"/>
      <c r="W44" s="150"/>
      <c r="X44" s="150"/>
      <c r="Y44" s="149"/>
      <c r="Z44" s="149"/>
      <c r="AA44" s="149"/>
      <c r="AB44" s="149"/>
      <c r="AC44" s="149"/>
      <c r="AD44" s="149"/>
      <c r="AE44" s="151"/>
      <c r="AF44" s="151"/>
      <c r="AG44" s="151"/>
      <c r="AH44" s="151"/>
      <c r="AI44" s="151"/>
      <c r="AJ44" s="151"/>
      <c r="AK44" s="10"/>
      <c r="AL44" s="10"/>
    </row>
    <row r="45" spans="1:45" ht="18.75">
      <c r="A45" s="120" t="s">
        <v>33</v>
      </c>
      <c r="B45" s="176" t="s">
        <v>28</v>
      </c>
      <c r="C45" s="176" t="s">
        <v>28</v>
      </c>
      <c r="D45" s="176" t="s">
        <v>28</v>
      </c>
      <c r="E45" s="176" t="s">
        <v>28</v>
      </c>
      <c r="F45" s="176" t="s">
        <v>28</v>
      </c>
      <c r="G45" s="176" t="s">
        <v>28</v>
      </c>
      <c r="H45" s="176" t="s">
        <v>28</v>
      </c>
      <c r="I45" s="143"/>
      <c r="J45" s="143"/>
      <c r="K45" s="143"/>
      <c r="L45" s="143"/>
      <c r="M45" s="149"/>
      <c r="N45" s="149"/>
      <c r="O45" s="149"/>
      <c r="P45" s="149"/>
      <c r="Q45" s="149"/>
      <c r="R45" s="149"/>
      <c r="S45" s="150"/>
      <c r="T45" s="150"/>
      <c r="U45" s="150"/>
      <c r="V45" s="150"/>
      <c r="W45" s="150"/>
      <c r="X45" s="150"/>
      <c r="Y45" s="149"/>
      <c r="Z45" s="149"/>
      <c r="AA45" s="149"/>
      <c r="AB45" s="149"/>
      <c r="AC45" s="149"/>
      <c r="AD45" s="149"/>
      <c r="AE45" s="151"/>
      <c r="AF45" s="151"/>
      <c r="AG45" s="151"/>
      <c r="AH45" s="151"/>
      <c r="AI45" s="151"/>
      <c r="AJ45" s="151"/>
      <c r="AK45" s="10"/>
      <c r="AL45" s="10"/>
    </row>
    <row r="46" spans="1:45" ht="18.75">
      <c r="A46" s="120" t="s">
        <v>34</v>
      </c>
      <c r="B46" s="176" t="s">
        <v>28</v>
      </c>
      <c r="C46" s="176" t="s">
        <v>28</v>
      </c>
      <c r="D46" s="176" t="s">
        <v>28</v>
      </c>
      <c r="E46" s="176" t="s">
        <v>28</v>
      </c>
      <c r="F46" s="176" t="s">
        <v>28</v>
      </c>
      <c r="G46" s="176" t="s">
        <v>28</v>
      </c>
      <c r="H46" s="176" t="s">
        <v>28</v>
      </c>
      <c r="I46" s="143"/>
      <c r="J46" s="143"/>
      <c r="K46" s="143"/>
      <c r="L46" s="143"/>
      <c r="M46" s="149"/>
      <c r="N46" s="149"/>
      <c r="O46" s="149"/>
      <c r="P46" s="149"/>
      <c r="Q46" s="149"/>
      <c r="R46" s="149"/>
      <c r="S46" s="150"/>
      <c r="T46" s="150"/>
      <c r="U46" s="150"/>
      <c r="V46" s="150"/>
      <c r="W46" s="150"/>
      <c r="X46" s="150"/>
      <c r="Y46" s="149"/>
      <c r="Z46" s="149"/>
      <c r="AA46" s="149"/>
      <c r="AB46" s="149"/>
      <c r="AC46" s="149"/>
      <c r="AD46" s="149"/>
      <c r="AE46" s="151"/>
      <c r="AF46" s="151"/>
      <c r="AG46" s="151"/>
      <c r="AH46" s="151"/>
      <c r="AI46" s="151"/>
      <c r="AJ46" s="151"/>
      <c r="AK46" s="10"/>
      <c r="AL46" s="10"/>
    </row>
    <row r="47" spans="1:4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</row>
    <row r="48" spans="1:45" ht="14.45" customHeight="1">
      <c r="A48" s="64"/>
      <c r="B48" s="1"/>
      <c r="C48" s="54"/>
      <c r="D48" s="51"/>
      <c r="E48" s="51"/>
      <c r="F48" s="51"/>
      <c r="G48" s="51"/>
      <c r="H48" s="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</row>
    <row r="49" spans="1:45" ht="16.5">
      <c r="A49" s="65"/>
      <c r="B49" s="2"/>
      <c r="C49" s="55"/>
      <c r="D49" s="66"/>
      <c r="E49" s="66"/>
      <c r="F49" s="66"/>
      <c r="G49" s="66"/>
      <c r="H49" s="3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</row>
    <row r="50" spans="1:45" s="19" customFormat="1" ht="12.75">
      <c r="A50" s="4"/>
      <c r="B50" s="16"/>
      <c r="C50" s="52"/>
      <c r="D50" s="52"/>
      <c r="E50" s="56"/>
      <c r="F50" s="56"/>
      <c r="G50" s="56"/>
      <c r="H50" s="17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18"/>
      <c r="AL50" s="52"/>
    </row>
    <row r="51" spans="1:45" ht="16.5">
      <c r="A51" s="20"/>
      <c r="B51" s="5"/>
      <c r="C51" s="57"/>
      <c r="D51" s="58"/>
      <c r="E51" s="58"/>
      <c r="F51" s="58"/>
      <c r="G51" s="58"/>
      <c r="H51" s="6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1:45" ht="16.5">
      <c r="A52" s="7"/>
      <c r="B52" s="8"/>
      <c r="C52" s="59"/>
      <c r="D52" s="69"/>
      <c r="E52" s="69"/>
      <c r="F52" s="69"/>
      <c r="G52" s="69"/>
      <c r="H52" s="9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</row>
    <row r="53" spans="1:45" s="19" customFormat="1" ht="11.25"/>
    <row r="54" spans="1:45"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</row>
  </sheetData>
  <mergeCells count="38">
    <mergeCell ref="AE13:AF13"/>
    <mergeCell ref="U13:V13"/>
    <mergeCell ref="W13:X13"/>
    <mergeCell ref="Y13:Z13"/>
    <mergeCell ref="AA13:AB13"/>
    <mergeCell ref="AC13:AD13"/>
    <mergeCell ref="A48:A49"/>
    <mergeCell ref="D49:G49"/>
    <mergeCell ref="I49:AL49"/>
    <mergeCell ref="B12:B13"/>
    <mergeCell ref="C12:C13"/>
    <mergeCell ref="D12:D13"/>
    <mergeCell ref="E12:E13"/>
    <mergeCell ref="F12:F13"/>
    <mergeCell ref="M12:AJ12"/>
    <mergeCell ref="M13:N13"/>
    <mergeCell ref="O13:P13"/>
    <mergeCell ref="A11:A13"/>
    <mergeCell ref="B11:H11"/>
    <mergeCell ref="I11:I13"/>
    <mergeCell ref="AK11:AL11"/>
    <mergeCell ref="M11:AJ11"/>
    <mergeCell ref="AA2:AJ4"/>
    <mergeCell ref="I54:AS54"/>
    <mergeCell ref="G12:G13"/>
    <mergeCell ref="H12:H13"/>
    <mergeCell ref="AK12:AK13"/>
    <mergeCell ref="AL12:AL13"/>
    <mergeCell ref="AG13:AH13"/>
    <mergeCell ref="AI13:AJ13"/>
    <mergeCell ref="J11:J13"/>
    <mergeCell ref="K11:K13"/>
    <mergeCell ref="L11:L13"/>
    <mergeCell ref="A6:AL6"/>
    <mergeCell ref="D52:G52"/>
    <mergeCell ref="I52:AL52"/>
    <mergeCell ref="Q13:R13"/>
    <mergeCell ref="S13:T13"/>
  </mergeCells>
  <printOptions horizontalCentered="1" verticalCentered="1"/>
  <pageMargins left="0.70866141732283472" right="0.39370078740157483" top="0.39370078740157483" bottom="0.39370078740157483" header="0.31496062992125984" footer="0.31496062992125984"/>
  <pageSetup paperSize="9" scale="27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Март</vt:lpstr>
      <vt:lpstr>Лист1</vt:lpstr>
      <vt:lpstr>Март!Заголовки_для_печати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Сопыряев А.В.</cp:lastModifiedBy>
  <cp:lastPrinted>2020-05-22T10:23:09Z</cp:lastPrinted>
  <dcterms:created xsi:type="dcterms:W3CDTF">2016-07-28T11:41:33Z</dcterms:created>
  <dcterms:modified xsi:type="dcterms:W3CDTF">2020-05-22T10:23:39Z</dcterms:modified>
</cp:coreProperties>
</file>