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65" yWindow="990" windowWidth="16320" windowHeight="7710" activeTab="2"/>
  </bookViews>
  <sheets>
    <sheet name="Прил.1" sheetId="10" r:id="rId1"/>
    <sheet name="Прил.2" sheetId="3" r:id="rId2"/>
    <sheet name="Прил.3" sheetId="9" r:id="rId3"/>
    <sheet name="Прил.4" sheetId="5" r:id="rId4"/>
    <sheet name="Прил.5" sheetId="13" r:id="rId5"/>
  </sheets>
  <definedNames>
    <definedName name="AB">#REF!</definedName>
  </definedNames>
  <calcPr calcId="145621"/>
</workbook>
</file>

<file path=xl/calcChain.xml><?xml version="1.0" encoding="utf-8"?>
<calcChain xmlns="http://schemas.openxmlformats.org/spreadsheetml/2006/main">
  <c r="C11" i="3" l="1"/>
  <c r="C4" i="3"/>
  <c r="D4" i="3" l="1"/>
  <c r="D11" i="3"/>
  <c r="D14" i="3" s="1"/>
  <c r="C14" i="3"/>
  <c r="D8" i="3" l="1"/>
  <c r="D7" i="3"/>
  <c r="D13" i="3"/>
  <c r="D10" i="3"/>
  <c r="D6" i="3"/>
  <c r="D12" i="3"/>
  <c r="D9" i="3"/>
  <c r="D5" i="3"/>
  <c r="U8" i="10" l="1"/>
  <c r="U7" i="10"/>
  <c r="U6" i="10"/>
  <c r="U5" i="10"/>
  <c r="T8" i="10"/>
  <c r="H11" i="13" l="1"/>
  <c r="C11" i="13" s="1"/>
  <c r="D11" i="13" s="1"/>
  <c r="H10" i="13"/>
  <c r="C10" i="13" s="1"/>
  <c r="D10" i="13" s="1"/>
  <c r="H7" i="13"/>
  <c r="C7" i="13"/>
  <c r="D7" i="13" s="1"/>
  <c r="R8" i="10" l="1"/>
  <c r="S5" i="10" s="1"/>
  <c r="S6" i="10" l="1"/>
  <c r="S7" i="10"/>
  <c r="S8" i="10" l="1"/>
  <c r="H10" i="3" l="1"/>
  <c r="F10" i="3"/>
  <c r="P8" i="10" l="1"/>
  <c r="Q6" i="10" s="1"/>
  <c r="Q8" i="10" l="1"/>
  <c r="Q5" i="10"/>
  <c r="Q7" i="10"/>
  <c r="O6" i="10" l="1"/>
  <c r="O8" i="10" s="1"/>
  <c r="O7" i="10"/>
  <c r="O5" i="10"/>
</calcChain>
</file>

<file path=xl/sharedStrings.xml><?xml version="1.0" encoding="utf-8"?>
<sst xmlns="http://schemas.openxmlformats.org/spreadsheetml/2006/main" count="218" uniqueCount="135">
  <si>
    <t>1.1</t>
  </si>
  <si>
    <t>1.2</t>
  </si>
  <si>
    <t xml:space="preserve">Аренда имущества и коммерческий найм квартир                          </t>
  </si>
  <si>
    <t xml:space="preserve">Продажа имущества                                    </t>
  </si>
  <si>
    <t>Аренда имущества находящегося в оперативном управлении учреждений</t>
  </si>
  <si>
    <t>Доходы от продажи квартир с оплатой в рассрочку</t>
  </si>
  <si>
    <t>% от прибыли муниципальных предприятий</t>
  </si>
  <si>
    <t>Прочие поступления</t>
  </si>
  <si>
    <t>Всего от управления имуществом</t>
  </si>
  <si>
    <t>Доходы, полученные от управления муниципальным  имуществом, в том числе:</t>
  </si>
  <si>
    <t>№ п/п</t>
  </si>
  <si>
    <t xml:space="preserve">Анализ показателей результативности муниципальной программы </t>
  </si>
  <si>
    <t>Наименование показателя</t>
  </si>
  <si>
    <t>Ед. измерения</t>
  </si>
  <si>
    <t>Результат реализации программы</t>
  </si>
  <si>
    <t>Отклонение от планового значения</t>
  </si>
  <si>
    <t>Обоснование отклонений значения показателя</t>
  </si>
  <si>
    <t>Плановое значение</t>
  </si>
  <si>
    <t>Фактическое значение</t>
  </si>
  <si>
    <t>Абсолютное значение</t>
  </si>
  <si>
    <t>Относительное значение, %</t>
  </si>
  <si>
    <t>-</t>
  </si>
  <si>
    <t>%</t>
  </si>
  <si>
    <t>2</t>
  </si>
  <si>
    <t>3</t>
  </si>
  <si>
    <t>4</t>
  </si>
  <si>
    <t>ед.</t>
  </si>
  <si>
    <t>5</t>
  </si>
  <si>
    <t>га</t>
  </si>
  <si>
    <t xml:space="preserve">Структура доходов </t>
  </si>
  <si>
    <t>2010 г.</t>
  </si>
  <si>
    <t>2011 г.</t>
  </si>
  <si>
    <t>2012 г.</t>
  </si>
  <si>
    <t>2013 г.</t>
  </si>
  <si>
    <t>2014 г.</t>
  </si>
  <si>
    <t>2015 г.</t>
  </si>
  <si>
    <t>Имущество, находящееся в оперативном управлении</t>
  </si>
  <si>
    <t>Имущество муниципальной казны</t>
  </si>
  <si>
    <t>Имущество, находящееся в хозяйственном ведении</t>
  </si>
  <si>
    <t>Всего балансовая стоимость муниципального имущества</t>
  </si>
  <si>
    <t>2016 г.</t>
  </si>
  <si>
    <t>млд. руб.</t>
  </si>
  <si>
    <t>млд. руб</t>
  </si>
  <si>
    <t>Приложение 1</t>
  </si>
  <si>
    <t>Приложение 2</t>
  </si>
  <si>
    <t>Приложение 3</t>
  </si>
  <si>
    <t>% исполнения</t>
  </si>
  <si>
    <t>Сумма, тыс. рублей</t>
  </si>
  <si>
    <t>% к общему объему расходов</t>
  </si>
  <si>
    <t>Сумма, тыс.рублей</t>
  </si>
  <si>
    <t>Всего по муниципальной программе:</t>
  </si>
  <si>
    <t>- средства бюджета города</t>
  </si>
  <si>
    <t>х</t>
  </si>
  <si>
    <t>Приложение 5</t>
  </si>
  <si>
    <t xml:space="preserve">Отчет по оценке эффективности реализации муниципальной программы </t>
  </si>
  <si>
    <t>Наименование критерия</t>
  </si>
  <si>
    <t>Вес</t>
  </si>
  <si>
    <t>Балл</t>
  </si>
  <si>
    <t>Оценка по критерию</t>
  </si>
  <si>
    <t>Наименование подкритерия</t>
  </si>
  <si>
    <t>Оценка по подкритерию</t>
  </si>
  <si>
    <t>Комментарии</t>
  </si>
  <si>
    <t>Степень достижения целевых значений показателей муниципальной программы (K1)</t>
  </si>
  <si>
    <t>Выполнение фактических значений целевых показателей муниципальной программы (отношение количества целевых показателей, исполненных в отчетном году, к общему количеству целевых показателей) (k1,1)</t>
  </si>
  <si>
    <t>Степень выполнения основных мероприятий муниципальной программы в отчетном году (K2)</t>
  </si>
  <si>
    <t>Выполнение основных мероприятий муниципальной программы в отчетном году (рассчитывается как отношение количества выполненных основных мероприятий в отчетном году к количеству запланированных основных мероприятий в муниципальной программе на соответствующий год) (k2)</t>
  </si>
  <si>
    <t>Освоение средств за счет всех источников финансирования (федеральный, региональный, муниципальный) (K3)</t>
  </si>
  <si>
    <t>Степень выполнения объемов финансирования муниципальной программы (отношение общего исполненного (кассового) объема финансирования муниципальной программы за отчетный период к  плановому уточненному объему) (k3)</t>
  </si>
  <si>
    <t>2. Выводы: Управление экономики и прогнозирования рекомендует сохранить прежний уровень финансирования муниципальной программы за счет средств бюджета города Радужный в очередном финансовом году. При этом необходимо наличие обоснования продолжения финансирования.</t>
  </si>
  <si>
    <t>Исполнитель: Специалист-эксперт отдела</t>
  </si>
  <si>
    <t xml:space="preserve">экономического анализа и </t>
  </si>
  <si>
    <t xml:space="preserve">прогнозирования </t>
  </si>
  <si>
    <t>администрации города</t>
  </si>
  <si>
    <t>Строкинова Наталия Викторовна (34668)25-885,</t>
  </si>
  <si>
    <t>эл.почта: strokinovanv@admradugny.ru</t>
  </si>
  <si>
    <t>От управления землей, в том числе:</t>
  </si>
  <si>
    <t>2017 г.</t>
  </si>
  <si>
    <t xml:space="preserve"> х </t>
  </si>
  <si>
    <t xml:space="preserve">- бюджет автономного округа </t>
  </si>
  <si>
    <t> 0,00</t>
  </si>
  <si>
    <t>Показатель выполнен/          не выполнен</t>
  </si>
  <si>
    <t>Показатели непосредственных результатов</t>
  </si>
  <si>
    <t>Выполнены все запланированные программой основные мероприятия. Итого процент выполнения основных мероприятий составляет 100 %</t>
  </si>
  <si>
    <t>2018 г.</t>
  </si>
  <si>
    <t xml:space="preserve">Продажа земельных участков   </t>
  </si>
  <si>
    <t>Аренда земельных участков</t>
  </si>
  <si>
    <t>Приложение 4</t>
  </si>
  <si>
    <t>Сумма тыс. руб.</t>
  </si>
  <si>
    <t xml:space="preserve">Анализ динамики структуры имущества, учтенного в реестре муниципальной собственности за период 2010 - 2019 гг.
</t>
  </si>
  <si>
    <t>2019 г.</t>
  </si>
  <si>
    <t>80% целевых показателей исполнены в отчетном году.</t>
  </si>
  <si>
    <t>Освоение средств по муниципальной программе составило 96,46%</t>
  </si>
  <si>
    <t>1. Пояснения к оценке 3,5 "Умеренно эффективная муниципальная программа"</t>
  </si>
  <si>
    <t>Доля объектов муниципального имущества муниципального  образования, для которых определена целевая функция, в том числе:</t>
  </si>
  <si>
    <t>муниципальные унитарные предприятия муниципального  образования</t>
  </si>
  <si>
    <t>100</t>
  </si>
  <si>
    <t>выполнен</t>
  </si>
  <si>
    <t>объекты муниципальной казны муниципального  образования</t>
  </si>
  <si>
    <t>1.3</t>
  </si>
  <si>
    <t>муниципальные учреждения муниципального образования</t>
  </si>
  <si>
    <t>Доля неиспользуемого недвижимого имущества в общем количестве недвижимого имущества муниципального  образования, %</t>
  </si>
  <si>
    <t>0,06</t>
  </si>
  <si>
    <t>0,2</t>
  </si>
  <si>
    <t>Количество контрольных мероприятий по проверке использования и сохранности муниципального имущества в объеме, достаточном для исполнения полномочий собственника муниципального имущества, ед.</t>
  </si>
  <si>
    <t>Количество земельных участков, предоставленных на определенном виде права (не менее 230 ед. в год), ед.</t>
  </si>
  <si>
    <t>60</t>
  </si>
  <si>
    <t>74</t>
  </si>
  <si>
    <t>невыполнен</t>
  </si>
  <si>
    <t>Плановое значение 230 участков было принято по результатам за 2018 год (было предоставлено 225) Представление земельных участков носит заявительный характер.</t>
  </si>
  <si>
    <t xml:space="preserve">Вовлечение в хозяйственный оборот новых земельных участков, с целью обеспечения рационального использования земель, га.  По 1,7 га в год, всего 20,4 га. </t>
  </si>
  <si>
    <t>8,72</t>
  </si>
  <si>
    <t>612,9</t>
  </si>
  <si>
    <t>6</t>
  </si>
  <si>
    <t>Получение лесохозяйственного регламента городских лесов города Радужный, ед.</t>
  </si>
  <si>
    <t>1</t>
  </si>
  <si>
    <t>не выполнен</t>
  </si>
  <si>
    <t>По независящим от Комитета причинам, исполнение запланированного целевого показателя, связанного с разработкой лесохозяйственного регламента городских лесов города Радужный перенесено на 2020 год.</t>
  </si>
  <si>
    <t>Получено средств  в бюджет города  от управления  имуществом в 2019 году</t>
  </si>
  <si>
    <t>за 2019 год</t>
  </si>
  <si>
    <t>"Управление муниципальным имуществом города Радужный на 2019-2025 годы и на период до 2030 года"</t>
  </si>
  <si>
    <t xml:space="preserve">  "Управление муниципальным имуществом города Радужный на 2019-2025 годы и на период до 2030 года"</t>
  </si>
  <si>
    <t xml:space="preserve">Структура расходов муниципальной программы 
 "Управление муниципальным имуществом города Радужный на 2019-2025 годы и на период до 2030 года"
в 2019 году
</t>
  </si>
  <si>
    <t>Наименование муниципальной программы, подпрограммы муниципальной программы</t>
  </si>
  <si>
    <t>Назначено на 2019 год</t>
  </si>
  <si>
    <t>Исполнено за 2019 год</t>
  </si>
  <si>
    <t>- федеральный бюджет</t>
  </si>
  <si>
    <t>1.</t>
  </si>
  <si>
    <t>Основное мероприятие "Управлении и распоряжение  муниципальным имуществом"</t>
  </si>
  <si>
    <t>2.</t>
  </si>
  <si>
    <t>Основное мероприятие "Управление и распоряжение земельными ресурсами"</t>
  </si>
  <si>
    <t>3.</t>
  </si>
  <si>
    <t>Основное мероприятие "Организационно-техническое и финансовое обеспечение Комитета"</t>
  </si>
  <si>
    <t>4.</t>
  </si>
  <si>
    <t xml:space="preserve">Основное мероприятие "Лесоустройство городских лесов и разработка лесохозяйственного регламента городских лесов города Радужный" </t>
  </si>
  <si>
    <t xml:space="preserve">             -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</si>
</sst>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%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17" fillId="0" borderId="0"/>
  </cellStyleXfs>
  <cellXfs count="165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5" xfId="0" applyFont="1" applyBorder="1" applyAlignment="1">
      <alignment wrapText="1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/>
    <xf numFmtId="0" fontId="13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2" fontId="8" fillId="2" borderId="15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166" fontId="8" fillId="0" borderId="2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4" fontId="14" fillId="0" borderId="5" xfId="0" applyNumberFormat="1" applyFont="1" applyBorder="1" applyAlignment="1">
      <alignment horizontal="center" vertical="center" wrapText="1"/>
    </xf>
    <xf numFmtId="9" fontId="14" fillId="0" borderId="6" xfId="2" applyFont="1" applyBorder="1" applyAlignment="1">
      <alignment horizontal="center" vertical="center"/>
    </xf>
    <xf numFmtId="164" fontId="8" fillId="0" borderId="5" xfId="1" applyFont="1" applyBorder="1" applyAlignment="1">
      <alignment horizontal="center" vertical="center"/>
    </xf>
    <xf numFmtId="165" fontId="8" fillId="0" borderId="6" xfId="2" applyNumberFormat="1" applyFont="1" applyBorder="1" applyAlignment="1">
      <alignment horizontal="center" vertical="center"/>
    </xf>
    <xf numFmtId="165" fontId="14" fillId="0" borderId="6" xfId="2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10" fontId="8" fillId="0" borderId="6" xfId="2" applyNumberFormat="1" applyFont="1" applyBorder="1" applyAlignment="1">
      <alignment horizontal="center" vertical="center"/>
    </xf>
    <xf numFmtId="9" fontId="8" fillId="0" borderId="6" xfId="2" applyNumberFormat="1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6" fillId="0" borderId="0" xfId="0" applyFont="1"/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1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6" fontId="8" fillId="0" borderId="13" xfId="0" applyNumberFormat="1" applyFont="1" applyBorder="1" applyAlignment="1">
      <alignment horizontal="center" vertical="center"/>
    </xf>
    <xf numFmtId="166" fontId="8" fillId="2" borderId="15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wrapText="1"/>
    </xf>
    <xf numFmtId="164" fontId="8" fillId="0" borderId="5" xfId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6" fillId="0" borderId="0" xfId="0" applyFont="1" applyBorder="1"/>
    <xf numFmtId="0" fontId="8" fillId="0" borderId="15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 wrapText="1"/>
    </xf>
    <xf numFmtId="0" fontId="1" fillId="0" borderId="0" xfId="5" applyAlignment="1">
      <alignment wrapText="1"/>
    </xf>
    <xf numFmtId="0" fontId="7" fillId="0" borderId="0" xfId="5" applyFont="1" applyAlignment="1">
      <alignment wrapText="1"/>
    </xf>
    <xf numFmtId="0" fontId="9" fillId="0" borderId="11" xfId="5" applyFont="1" applyBorder="1" applyAlignment="1">
      <alignment horizontal="center" wrapText="1"/>
    </xf>
    <xf numFmtId="0" fontId="9" fillId="0" borderId="13" xfId="5" applyFont="1" applyBorder="1" applyAlignment="1">
      <alignment horizontal="center" wrapText="1"/>
    </xf>
    <xf numFmtId="0" fontId="7" fillId="0" borderId="11" xfId="5" applyFont="1" applyBorder="1" applyAlignment="1">
      <alignment wrapText="1"/>
    </xf>
    <xf numFmtId="0" fontId="8" fillId="0" borderId="0" xfId="5" applyFont="1" applyBorder="1" applyAlignment="1">
      <alignment horizontal="left" wrapText="1"/>
    </xf>
    <xf numFmtId="0" fontId="7" fillId="0" borderId="18" xfId="5" applyFont="1" applyBorder="1" applyAlignment="1">
      <alignment wrapText="1"/>
    </xf>
    <xf numFmtId="2" fontId="8" fillId="0" borderId="15" xfId="0" applyNumberFormat="1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0" borderId="0" xfId="5" applyFont="1" applyAlignment="1">
      <alignment horizontal="right" vertical="top" wrapText="1"/>
    </xf>
    <xf numFmtId="0" fontId="5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49" fontId="4" fillId="0" borderId="5" xfId="6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49" fontId="4" fillId="0" borderId="26" xfId="6" applyNumberFormat="1" applyFont="1" applyBorder="1" applyAlignment="1">
      <alignment horizontal="left" vertical="top" wrapText="1"/>
    </xf>
    <xf numFmtId="49" fontId="4" fillId="0" borderId="5" xfId="6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49" fontId="4" fillId="0" borderId="27" xfId="6" applyNumberFormat="1" applyFont="1" applyBorder="1" applyAlignment="1">
      <alignment horizontal="center" vertical="center" wrapText="1"/>
    </xf>
    <xf numFmtId="49" fontId="4" fillId="0" borderId="28" xfId="6" applyNumberFormat="1" applyFont="1" applyBorder="1" applyAlignment="1">
      <alignment horizontal="center" vertical="center" wrapText="1"/>
    </xf>
    <xf numFmtId="49" fontId="4" fillId="0" borderId="26" xfId="6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vertical="top" wrapText="1"/>
    </xf>
    <xf numFmtId="0" fontId="18" fillId="0" borderId="5" xfId="6" applyFont="1" applyBorder="1" applyAlignment="1">
      <alignment vertical="top" wrapText="1"/>
    </xf>
    <xf numFmtId="49" fontId="4" fillId="0" borderId="16" xfId="6" applyNumberFormat="1" applyFont="1" applyBorder="1" applyAlignment="1">
      <alignment horizontal="center" vertical="center" wrapText="1"/>
    </xf>
    <xf numFmtId="0" fontId="18" fillId="0" borderId="5" xfId="6" applyFont="1" applyBorder="1" applyAlignment="1">
      <alignment horizontal="center" vertical="center" wrapText="1"/>
    </xf>
    <xf numFmtId="49" fontId="4" fillId="0" borderId="5" xfId="6" applyNumberFormat="1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2" xfId="0" applyBorder="1" applyAlignment="1"/>
    <xf numFmtId="0" fontId="13" fillId="0" borderId="23" xfId="0" applyFont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2" borderId="2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4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6" fillId="0" borderId="12" xfId="0" applyFont="1" applyBorder="1" applyAlignment="1"/>
    <xf numFmtId="0" fontId="5" fillId="0" borderId="0" xfId="0" applyFont="1" applyAlignment="1">
      <alignment horizontal="right"/>
    </xf>
    <xf numFmtId="0" fontId="0" fillId="0" borderId="0" xfId="0" applyAlignment="1"/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0" fillId="0" borderId="2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5" applyFont="1" applyAlignment="1">
      <alignment horizont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9" fillId="3" borderId="14" xfId="0" applyFont="1" applyFill="1" applyBorder="1" applyAlignment="1">
      <alignment horizontal="justify" wrapText="1"/>
    </xf>
    <xf numFmtId="0" fontId="19" fillId="3" borderId="15" xfId="0" applyFont="1" applyFill="1" applyBorder="1" applyAlignment="1">
      <alignment wrapText="1"/>
    </xf>
    <xf numFmtId="4" fontId="14" fillId="3" borderId="15" xfId="0" applyNumberFormat="1" applyFont="1" applyFill="1" applyBorder="1" applyAlignment="1">
      <alignment horizontal="right" wrapText="1"/>
    </xf>
    <xf numFmtId="0" fontId="14" fillId="3" borderId="15" xfId="0" applyFont="1" applyFill="1" applyBorder="1" applyAlignment="1">
      <alignment horizontal="right" wrapText="1"/>
    </xf>
    <xf numFmtId="0" fontId="13" fillId="0" borderId="15" xfId="0" applyFont="1" applyBorder="1" applyAlignment="1">
      <alignment wrapText="1"/>
    </xf>
    <xf numFmtId="4" fontId="8" fillId="0" borderId="15" xfId="0" applyNumberFormat="1" applyFont="1" applyBorder="1" applyAlignment="1">
      <alignment horizontal="right" wrapText="1"/>
    </xf>
    <xf numFmtId="0" fontId="8" fillId="0" borderId="15" xfId="0" applyFont="1" applyBorder="1" applyAlignment="1">
      <alignment horizontal="right" wrapText="1"/>
    </xf>
  </cellXfs>
  <cellStyles count="7">
    <cellStyle name="Обычный" xfId="0" builtinId="0"/>
    <cellStyle name="Обычный 2" xfId="3"/>
    <cellStyle name="Обычный 3" xfId="5"/>
    <cellStyle name="Обычный 4" xfId="6"/>
    <cellStyle name="Обычный 6" xfId="4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workbookViewId="0">
      <selection activeCell="W7" sqref="W7"/>
    </sheetView>
  </sheetViews>
  <sheetFormatPr defaultRowHeight="18.75" x14ac:dyDescent="0.3"/>
  <cols>
    <col min="1" max="1" width="21" style="1" customWidth="1"/>
    <col min="2" max="2" width="7.5703125" style="1" customWidth="1"/>
    <col min="3" max="3" width="9.140625" style="1"/>
    <col min="4" max="4" width="7.7109375" style="1" customWidth="1"/>
    <col min="5" max="5" width="8.7109375" style="1" customWidth="1"/>
    <col min="6" max="6" width="7.85546875" style="1" customWidth="1"/>
    <col min="7" max="7" width="9.140625" style="1"/>
    <col min="8" max="8" width="7.42578125" style="1" customWidth="1"/>
    <col min="9" max="9" width="8" style="1" customWidth="1"/>
    <col min="10" max="10" width="8.140625" style="1" customWidth="1"/>
    <col min="11" max="11" width="8" style="1" customWidth="1"/>
    <col min="12" max="12" width="8.28515625" style="1" customWidth="1"/>
    <col min="13" max="13" width="9.140625" style="1"/>
    <col min="14" max="14" width="7.85546875" style="1" customWidth="1"/>
    <col min="15" max="15" width="8.28515625" style="1" customWidth="1"/>
    <col min="16" max="16384" width="9.140625" style="1"/>
  </cols>
  <sheetData>
    <row r="1" spans="1:21" x14ac:dyDescent="0.3">
      <c r="T1" s="1" t="s">
        <v>43</v>
      </c>
    </row>
    <row r="2" spans="1:21" ht="77.25" customHeight="1" thickBot="1" x14ac:dyDescent="0.35">
      <c r="A2" s="109" t="s">
        <v>88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  <c r="O2" s="111"/>
      <c r="P2" s="111"/>
      <c r="Q2" s="111"/>
      <c r="R2" s="111"/>
      <c r="S2" s="111"/>
      <c r="T2" s="111"/>
      <c r="U2" s="111"/>
    </row>
    <row r="3" spans="1:21" s="11" customFormat="1" ht="13.5" thickBot="1" x14ac:dyDescent="0.25">
      <c r="A3" s="113"/>
      <c r="B3" s="115" t="s">
        <v>30</v>
      </c>
      <c r="C3" s="116"/>
      <c r="D3" s="115" t="s">
        <v>31</v>
      </c>
      <c r="E3" s="116"/>
      <c r="F3" s="115" t="s">
        <v>32</v>
      </c>
      <c r="G3" s="116"/>
      <c r="H3" s="115" t="s">
        <v>33</v>
      </c>
      <c r="I3" s="116"/>
      <c r="J3" s="107" t="s">
        <v>34</v>
      </c>
      <c r="K3" s="108"/>
      <c r="L3" s="107" t="s">
        <v>35</v>
      </c>
      <c r="M3" s="112"/>
      <c r="N3" s="107" t="s">
        <v>40</v>
      </c>
      <c r="O3" s="108"/>
      <c r="P3" s="107" t="s">
        <v>76</v>
      </c>
      <c r="Q3" s="108"/>
      <c r="R3" s="107" t="s">
        <v>83</v>
      </c>
      <c r="S3" s="108"/>
      <c r="T3" s="107" t="s">
        <v>89</v>
      </c>
      <c r="U3" s="108"/>
    </row>
    <row r="4" spans="1:21" s="11" customFormat="1" ht="26.25" thickBot="1" x14ac:dyDescent="0.25">
      <c r="A4" s="114"/>
      <c r="B4" s="12" t="s">
        <v>41</v>
      </c>
      <c r="C4" s="13" t="s">
        <v>22</v>
      </c>
      <c r="D4" s="12" t="s">
        <v>41</v>
      </c>
      <c r="E4" s="13" t="s">
        <v>22</v>
      </c>
      <c r="F4" s="12" t="s">
        <v>41</v>
      </c>
      <c r="G4" s="13" t="s">
        <v>22</v>
      </c>
      <c r="H4" s="12" t="s">
        <v>41</v>
      </c>
      <c r="I4" s="13" t="s">
        <v>22</v>
      </c>
      <c r="J4" s="12" t="s">
        <v>41</v>
      </c>
      <c r="K4" s="13" t="s">
        <v>22</v>
      </c>
      <c r="L4" s="12" t="s">
        <v>42</v>
      </c>
      <c r="M4" s="13" t="s">
        <v>22</v>
      </c>
      <c r="N4" s="12" t="s">
        <v>42</v>
      </c>
      <c r="O4" s="13" t="s">
        <v>22</v>
      </c>
      <c r="P4" s="12" t="s">
        <v>42</v>
      </c>
      <c r="Q4" s="13" t="s">
        <v>22</v>
      </c>
      <c r="R4" s="12" t="s">
        <v>42</v>
      </c>
      <c r="S4" s="13" t="s">
        <v>22</v>
      </c>
      <c r="T4" s="12" t="s">
        <v>42</v>
      </c>
      <c r="U4" s="13" t="s">
        <v>22</v>
      </c>
    </row>
    <row r="5" spans="1:21" ht="73.5" customHeight="1" thickBot="1" x14ac:dyDescent="0.35">
      <c r="A5" s="83" t="s">
        <v>36</v>
      </c>
      <c r="B5" s="79">
        <v>5.1079999999999997</v>
      </c>
      <c r="C5" s="80">
        <v>46</v>
      </c>
      <c r="D5" s="79">
        <v>5.3010000000000002</v>
      </c>
      <c r="E5" s="80">
        <v>42.38</v>
      </c>
      <c r="F5" s="61">
        <v>6.15</v>
      </c>
      <c r="G5" s="80">
        <v>47.06</v>
      </c>
      <c r="H5" s="21">
        <v>6.91</v>
      </c>
      <c r="I5" s="80">
        <v>52.4</v>
      </c>
      <c r="J5" s="21">
        <v>6.91</v>
      </c>
      <c r="K5" s="14">
        <v>57.93</v>
      </c>
      <c r="L5" s="14">
        <v>6.4</v>
      </c>
      <c r="M5" s="14">
        <v>60.38</v>
      </c>
      <c r="N5" s="15">
        <v>6.63</v>
      </c>
      <c r="O5" s="15">
        <f>N5/N8*100</f>
        <v>61.847014925373131</v>
      </c>
      <c r="P5" s="15">
        <v>6.71</v>
      </c>
      <c r="Q5" s="55">
        <f>P5/P8*100</f>
        <v>63.301886792452834</v>
      </c>
      <c r="R5" s="15">
        <v>6.8</v>
      </c>
      <c r="S5" s="55">
        <f>R5/R8*100</f>
        <v>63.789868667917446</v>
      </c>
      <c r="T5" s="15">
        <v>6.9</v>
      </c>
      <c r="U5" s="55">
        <f>T5/T8*100</f>
        <v>62.841530054644814</v>
      </c>
    </row>
    <row r="6" spans="1:21" ht="48" thickBot="1" x14ac:dyDescent="0.35">
      <c r="A6" s="84" t="s">
        <v>37</v>
      </c>
      <c r="B6" s="81">
        <v>4.8600000000000003</v>
      </c>
      <c r="C6" s="16">
        <v>43.77</v>
      </c>
      <c r="D6" s="82">
        <v>5.4539999999999997</v>
      </c>
      <c r="E6" s="16">
        <v>43.6</v>
      </c>
      <c r="F6" s="81">
        <v>5.14</v>
      </c>
      <c r="G6" s="16">
        <v>39.340000000000003</v>
      </c>
      <c r="H6" s="16">
        <v>4.5</v>
      </c>
      <c r="I6" s="16">
        <v>34.119999999999997</v>
      </c>
      <c r="J6" s="16">
        <v>3.21</v>
      </c>
      <c r="K6" s="16">
        <v>26.92</v>
      </c>
      <c r="L6" s="16">
        <v>2.4</v>
      </c>
      <c r="M6" s="16">
        <v>22.64</v>
      </c>
      <c r="N6" s="17">
        <v>2.2400000000000002</v>
      </c>
      <c r="O6" s="18">
        <f>N6/N8*100</f>
        <v>20.895522388059703</v>
      </c>
      <c r="P6" s="17">
        <v>1.96</v>
      </c>
      <c r="Q6" s="18">
        <f>P6/P8*100</f>
        <v>18.490566037735849</v>
      </c>
      <c r="R6" s="17">
        <v>1.98</v>
      </c>
      <c r="S6" s="18">
        <f>R6/R8*100</f>
        <v>18.574108818011258</v>
      </c>
      <c r="T6" s="17">
        <v>2.09</v>
      </c>
      <c r="U6" s="18">
        <f>T6/T8*100</f>
        <v>19.034608378870672</v>
      </c>
    </row>
    <row r="7" spans="1:21" ht="76.5" customHeight="1" thickBot="1" x14ac:dyDescent="0.35">
      <c r="A7" s="85" t="s">
        <v>38</v>
      </c>
      <c r="B7" s="19">
        <v>1.1359999999999999</v>
      </c>
      <c r="C7" s="19">
        <v>10.23</v>
      </c>
      <c r="D7" s="19">
        <v>1.7529999999999999</v>
      </c>
      <c r="E7" s="19">
        <v>14.02</v>
      </c>
      <c r="F7" s="19">
        <v>1.78</v>
      </c>
      <c r="G7" s="19">
        <v>13.6</v>
      </c>
      <c r="H7" s="19">
        <v>1.78</v>
      </c>
      <c r="I7" s="19">
        <v>13.5</v>
      </c>
      <c r="J7" s="19">
        <v>1.81</v>
      </c>
      <c r="K7" s="19">
        <v>15.15</v>
      </c>
      <c r="L7" s="19">
        <v>1.8</v>
      </c>
      <c r="M7" s="19">
        <v>16.98</v>
      </c>
      <c r="N7" s="20">
        <v>1.85</v>
      </c>
      <c r="O7" s="20">
        <f>N7/N8*100</f>
        <v>17.257462686567163</v>
      </c>
      <c r="P7" s="20">
        <v>1.93</v>
      </c>
      <c r="Q7" s="54">
        <f>P7/P8*100</f>
        <v>18.20754716981132</v>
      </c>
      <c r="R7" s="20">
        <v>1.88</v>
      </c>
      <c r="S7" s="54">
        <f>R7/R8*100</f>
        <v>17.636022514071293</v>
      </c>
      <c r="T7" s="20">
        <v>1.99</v>
      </c>
      <c r="U7" s="54">
        <f>T7/T8*100</f>
        <v>18.123861566484518</v>
      </c>
    </row>
    <row r="8" spans="1:21" ht="78" customHeight="1" thickBot="1" x14ac:dyDescent="0.35">
      <c r="A8" s="83" t="s">
        <v>39</v>
      </c>
      <c r="B8" s="21">
        <v>11.103999999999999</v>
      </c>
      <c r="C8" s="21">
        <v>100</v>
      </c>
      <c r="D8" s="21">
        <v>12.507999999999999</v>
      </c>
      <c r="E8" s="21">
        <v>100</v>
      </c>
      <c r="F8" s="21">
        <v>13.07</v>
      </c>
      <c r="G8" s="21">
        <v>100</v>
      </c>
      <c r="H8" s="21">
        <v>13.2</v>
      </c>
      <c r="I8" s="21">
        <v>100</v>
      </c>
      <c r="J8" s="21">
        <v>11.93</v>
      </c>
      <c r="K8" s="21">
        <v>100</v>
      </c>
      <c r="L8" s="21">
        <v>10.6</v>
      </c>
      <c r="M8" s="21">
        <v>100</v>
      </c>
      <c r="N8" s="22">
        <v>10.72</v>
      </c>
      <c r="O8" s="23">
        <f>SUM(O5:O7)</f>
        <v>100</v>
      </c>
      <c r="P8" s="22">
        <f>P5+P6+P7</f>
        <v>10.6</v>
      </c>
      <c r="Q8" s="23">
        <f>SUM(Q5:Q7)</f>
        <v>100</v>
      </c>
      <c r="R8" s="22">
        <f>R5+R6+R7</f>
        <v>10.66</v>
      </c>
      <c r="S8" s="23">
        <f>SUM(S5:S7)</f>
        <v>100</v>
      </c>
      <c r="T8" s="22">
        <f>SUM(T5:T7)</f>
        <v>10.98</v>
      </c>
      <c r="U8" s="23">
        <f>SUM(U5:U7)</f>
        <v>100</v>
      </c>
    </row>
  </sheetData>
  <mergeCells count="12">
    <mergeCell ref="T3:U3"/>
    <mergeCell ref="A2:U2"/>
    <mergeCell ref="R3:S3"/>
    <mergeCell ref="P3:Q3"/>
    <mergeCell ref="L3:M3"/>
    <mergeCell ref="N3:O3"/>
    <mergeCell ref="A3:A4"/>
    <mergeCell ref="B3:C3"/>
    <mergeCell ref="D3:E3"/>
    <mergeCell ref="F3:G3"/>
    <mergeCell ref="H3:I3"/>
    <mergeCell ref="J3:K3"/>
  </mergeCells>
  <pageMargins left="0.31496062992125984" right="0.31496062992125984" top="0.74803149606299213" bottom="0.74803149606299213" header="0" footer="0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B3" sqref="B3:D14"/>
    </sheetView>
  </sheetViews>
  <sheetFormatPr defaultRowHeight="18.75" x14ac:dyDescent="0.3"/>
  <cols>
    <col min="1" max="1" width="4.42578125" style="1" customWidth="1"/>
    <col min="2" max="2" width="57.5703125" style="2" customWidth="1"/>
    <col min="3" max="3" width="15.5703125" style="1" customWidth="1"/>
    <col min="4" max="4" width="14.28515625" style="1" customWidth="1"/>
    <col min="5" max="5" width="12.28515625" style="1" hidden="1" customWidth="1"/>
    <col min="6" max="17" width="0" style="1" hidden="1" customWidth="1"/>
    <col min="18" max="16384" width="9.140625" style="1"/>
  </cols>
  <sheetData>
    <row r="1" spans="2:8" x14ac:dyDescent="0.3">
      <c r="B1" s="10"/>
      <c r="C1" s="3"/>
      <c r="D1" s="4" t="s">
        <v>44</v>
      </c>
    </row>
    <row r="2" spans="2:8" ht="56.25" customHeight="1" thickBot="1" x14ac:dyDescent="0.35">
      <c r="B2" s="119" t="s">
        <v>117</v>
      </c>
      <c r="C2" s="120"/>
      <c r="D2" s="121"/>
    </row>
    <row r="3" spans="2:8" ht="27" customHeight="1" x14ac:dyDescent="0.3">
      <c r="B3" s="117" t="s">
        <v>9</v>
      </c>
      <c r="C3" s="24" t="s">
        <v>87</v>
      </c>
      <c r="D3" s="25" t="s">
        <v>29</v>
      </c>
    </row>
    <row r="4" spans="2:8" ht="42.75" customHeight="1" x14ac:dyDescent="0.3">
      <c r="B4" s="118"/>
      <c r="C4" s="26">
        <f>C5+C6+C7+C8+C9+C10</f>
        <v>35820.11</v>
      </c>
      <c r="D4" s="27">
        <f>C4/C14</f>
        <v>0.33920806051332003</v>
      </c>
    </row>
    <row r="5" spans="2:8" x14ac:dyDescent="0.3">
      <c r="B5" s="93" t="s">
        <v>2</v>
      </c>
      <c r="C5" s="57">
        <v>8295.1200000000008</v>
      </c>
      <c r="D5" s="29">
        <f>C5/C14</f>
        <v>7.8552845508437899E-2</v>
      </c>
    </row>
    <row r="6" spans="2:8" ht="29.25" customHeight="1" x14ac:dyDescent="0.3">
      <c r="B6" s="93" t="s">
        <v>3</v>
      </c>
      <c r="C6" s="57">
        <v>5426.67</v>
      </c>
      <c r="D6" s="30">
        <f>C6/C14</f>
        <v>5.138929516815606E-2</v>
      </c>
      <c r="E6" s="1">
        <v>3791.5</v>
      </c>
      <c r="F6" s="1">
        <v>328.68</v>
      </c>
    </row>
    <row r="7" spans="2:8" ht="36.75" customHeight="1" x14ac:dyDescent="0.3">
      <c r="B7" s="93" t="s">
        <v>4</v>
      </c>
      <c r="C7" s="58">
        <v>100.47</v>
      </c>
      <c r="D7" s="32">
        <f>C7/C14</f>
        <v>9.5142739203685483E-4</v>
      </c>
    </row>
    <row r="8" spans="2:8" ht="27" customHeight="1" x14ac:dyDescent="0.3">
      <c r="B8" s="93" t="s">
        <v>5</v>
      </c>
      <c r="C8" s="57">
        <v>20571.650000000001</v>
      </c>
      <c r="D8" s="33">
        <f>C8/C14</f>
        <v>0.19480871214685944</v>
      </c>
    </row>
    <row r="9" spans="2:8" ht="29.25" customHeight="1" x14ac:dyDescent="0.3">
      <c r="B9" s="93" t="s">
        <v>6</v>
      </c>
      <c r="C9" s="150">
        <v>1390.32</v>
      </c>
      <c r="D9" s="32">
        <f>C9/C14</f>
        <v>1.3166005093029561E-2</v>
      </c>
    </row>
    <row r="10" spans="2:8" ht="24.75" customHeight="1" x14ac:dyDescent="0.3">
      <c r="B10" s="93" t="s">
        <v>7</v>
      </c>
      <c r="C10" s="31">
        <v>35.880000000000003</v>
      </c>
      <c r="D10" s="32">
        <f>C10/C14</f>
        <v>3.3977520480026231E-4</v>
      </c>
      <c r="E10" s="1">
        <v>228.51</v>
      </c>
      <c r="F10" s="1">
        <f>E11</f>
        <v>264.42</v>
      </c>
      <c r="G10" s="1">
        <v>2.5000000000000001E-2</v>
      </c>
      <c r="H10" s="1">
        <f>G11</f>
        <v>3.984E-2</v>
      </c>
    </row>
    <row r="11" spans="2:8" ht="30" customHeight="1" x14ac:dyDescent="0.3">
      <c r="B11" s="34" t="s">
        <v>75</v>
      </c>
      <c r="C11" s="26">
        <f>C12+C13</f>
        <v>69779.12</v>
      </c>
      <c r="D11" s="27">
        <f>C11/C14</f>
        <v>0.66079193948667991</v>
      </c>
      <c r="E11" s="1">
        <v>264.42</v>
      </c>
      <c r="G11" s="1">
        <v>3.984E-2</v>
      </c>
    </row>
    <row r="12" spans="2:8" ht="23.25" customHeight="1" x14ac:dyDescent="0.3">
      <c r="B12" s="93" t="s">
        <v>84</v>
      </c>
      <c r="C12" s="35">
        <v>10441.549999999999</v>
      </c>
      <c r="D12" s="36">
        <f>C12/C14</f>
        <v>9.8879035386905748E-2</v>
      </c>
      <c r="E12" s="1">
        <v>2019.1</v>
      </c>
      <c r="F12" s="56">
        <v>49.72</v>
      </c>
    </row>
    <row r="13" spans="2:8" ht="29.25" customHeight="1" x14ac:dyDescent="0.3">
      <c r="B13" s="93" t="s">
        <v>85</v>
      </c>
      <c r="C13" s="28">
        <v>59337.57</v>
      </c>
      <c r="D13" s="33">
        <f>C13/C14</f>
        <v>0.56191290409977424</v>
      </c>
      <c r="E13" s="1">
        <v>60506.400000000001</v>
      </c>
      <c r="F13" s="1">
        <v>1727.31</v>
      </c>
    </row>
    <row r="14" spans="2:8" ht="29.25" customHeight="1" thickBot="1" x14ac:dyDescent="0.35">
      <c r="B14" s="37" t="s">
        <v>8</v>
      </c>
      <c r="C14" s="38">
        <f>C4+C11</f>
        <v>105599.23</v>
      </c>
      <c r="D14" s="39">
        <f>D11+D4</f>
        <v>1</v>
      </c>
    </row>
    <row r="15" spans="2:8" x14ac:dyDescent="0.3">
      <c r="B15" s="10"/>
      <c r="C15" s="3"/>
      <c r="D15" s="3"/>
    </row>
    <row r="16" spans="2:8" x14ac:dyDescent="0.3">
      <c r="B16" s="40"/>
      <c r="C16" s="41"/>
      <c r="D16" s="42"/>
    </row>
  </sheetData>
  <mergeCells count="2">
    <mergeCell ref="B3:B4"/>
    <mergeCell ref="B2:D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topLeftCell="A10" workbookViewId="0">
      <selection activeCell="Q12" sqref="Q12"/>
    </sheetView>
  </sheetViews>
  <sheetFormatPr defaultRowHeight="15.75" x14ac:dyDescent="0.25"/>
  <cols>
    <col min="1" max="1" width="5.28515625" style="43" customWidth="1"/>
    <col min="2" max="2" width="3.5703125" style="43" customWidth="1"/>
    <col min="3" max="3" width="25" style="43" customWidth="1"/>
    <col min="4" max="4" width="12.85546875" style="43" customWidth="1"/>
    <col min="5" max="5" width="10.140625" style="43" hidden="1" customWidth="1"/>
    <col min="6" max="6" width="14.85546875" style="43" customWidth="1"/>
    <col min="7" max="7" width="8.85546875" style="43" customWidth="1"/>
    <col min="8" max="8" width="13.140625" style="43" bestFit="1" customWidth="1"/>
    <col min="9" max="9" width="12" style="43" customWidth="1"/>
    <col min="10" max="10" width="14.28515625" style="43" bestFit="1" customWidth="1"/>
    <col min="11" max="16384" width="9.140625" style="43"/>
  </cols>
  <sheetData>
    <row r="1" spans="2:9" x14ac:dyDescent="0.25">
      <c r="G1" s="122" t="s">
        <v>45</v>
      </c>
      <c r="H1" s="123"/>
      <c r="I1" s="6"/>
    </row>
    <row r="2" spans="2:9" s="60" customFormat="1" ht="84" customHeight="1" thickBot="1" x14ac:dyDescent="0.3">
      <c r="B2" s="124" t="s">
        <v>121</v>
      </c>
      <c r="C2" s="125"/>
      <c r="D2" s="125"/>
      <c r="E2" s="125"/>
      <c r="F2" s="125"/>
      <c r="G2" s="125"/>
      <c r="H2" s="125"/>
      <c r="I2" s="50"/>
    </row>
    <row r="3" spans="2:9" ht="56.25" hidden="1" customHeight="1" thickBot="1" x14ac:dyDescent="0.3">
      <c r="B3" s="44"/>
      <c r="C3" s="45" t="s">
        <v>51</v>
      </c>
      <c r="D3" s="46">
        <v>9467</v>
      </c>
      <c r="E3" s="47" t="s">
        <v>52</v>
      </c>
      <c r="F3" s="46">
        <v>4396.28</v>
      </c>
      <c r="G3" s="47" t="s">
        <v>52</v>
      </c>
      <c r="H3" s="47">
        <v>46.44</v>
      </c>
      <c r="I3" s="46">
        <v>-5070.72</v>
      </c>
    </row>
    <row r="4" spans="2:9" ht="16.5" thickBot="1" x14ac:dyDescent="0.3">
      <c r="B4" s="151" t="s">
        <v>10</v>
      </c>
      <c r="C4" s="151" t="s">
        <v>122</v>
      </c>
      <c r="D4" s="152" t="s">
        <v>123</v>
      </c>
      <c r="E4" s="153"/>
      <c r="F4" s="152" t="s">
        <v>124</v>
      </c>
      <c r="G4" s="153"/>
      <c r="H4" s="151" t="s">
        <v>46</v>
      </c>
    </row>
    <row r="5" spans="2:9" x14ac:dyDescent="0.25">
      <c r="B5" s="154"/>
      <c r="C5" s="154"/>
      <c r="D5" s="151" t="s">
        <v>47</v>
      </c>
      <c r="E5" s="151" t="s">
        <v>48</v>
      </c>
      <c r="F5" s="151" t="s">
        <v>49</v>
      </c>
      <c r="G5" s="151" t="s">
        <v>48</v>
      </c>
      <c r="H5" s="154"/>
    </row>
    <row r="6" spans="2:9" ht="25.5" customHeight="1" thickBot="1" x14ac:dyDescent="0.3">
      <c r="B6" s="155"/>
      <c r="C6" s="155"/>
      <c r="D6" s="155"/>
      <c r="E6" s="155"/>
      <c r="F6" s="155"/>
      <c r="G6" s="155"/>
      <c r="H6" s="155"/>
    </row>
    <row r="7" spans="2:9" ht="16.5" thickBot="1" x14ac:dyDescent="0.3">
      <c r="B7" s="156">
        <v>1</v>
      </c>
      <c r="C7" s="157">
        <v>2</v>
      </c>
      <c r="D7" s="157">
        <v>3</v>
      </c>
      <c r="E7" s="157">
        <v>4</v>
      </c>
      <c r="F7" s="157">
        <v>5</v>
      </c>
      <c r="G7" s="157">
        <v>6</v>
      </c>
      <c r="H7" s="157">
        <v>7</v>
      </c>
    </row>
    <row r="8" spans="2:9" ht="27" thickBot="1" x14ac:dyDescent="0.3">
      <c r="B8" s="158"/>
      <c r="C8" s="159" t="s">
        <v>50</v>
      </c>
      <c r="D8" s="160">
        <v>71737.27</v>
      </c>
      <c r="E8" s="161">
        <v>100</v>
      </c>
      <c r="F8" s="160">
        <v>69200.41</v>
      </c>
      <c r="G8" s="161">
        <v>100</v>
      </c>
      <c r="H8" s="161">
        <v>96.46</v>
      </c>
    </row>
    <row r="9" spans="2:9" ht="16.5" thickBot="1" x14ac:dyDescent="0.3">
      <c r="B9" s="156"/>
      <c r="C9" s="162" t="s">
        <v>51</v>
      </c>
      <c r="D9" s="163">
        <v>70987.11</v>
      </c>
      <c r="E9" s="164" t="s">
        <v>77</v>
      </c>
      <c r="F9" s="163">
        <v>68450.25</v>
      </c>
      <c r="G9" s="164" t="s">
        <v>52</v>
      </c>
      <c r="H9" s="164">
        <v>96.43</v>
      </c>
    </row>
    <row r="10" spans="2:9" ht="27" thickBot="1" x14ac:dyDescent="0.3">
      <c r="B10" s="156"/>
      <c r="C10" s="162" t="s">
        <v>78</v>
      </c>
      <c r="D10" s="164">
        <v>0</v>
      </c>
      <c r="E10" s="164" t="s">
        <v>77</v>
      </c>
      <c r="F10" s="164">
        <v>0</v>
      </c>
      <c r="G10" s="164" t="s">
        <v>52</v>
      </c>
      <c r="H10" s="164">
        <v>0</v>
      </c>
    </row>
    <row r="11" spans="2:9" ht="16.5" thickBot="1" x14ac:dyDescent="0.3">
      <c r="B11" s="156"/>
      <c r="C11" s="162" t="s">
        <v>125</v>
      </c>
      <c r="D11" s="164">
        <v>750.16</v>
      </c>
      <c r="E11" s="164" t="s">
        <v>77</v>
      </c>
      <c r="F11" s="164">
        <v>750.16</v>
      </c>
      <c r="G11" s="164" t="s">
        <v>52</v>
      </c>
      <c r="H11" s="164">
        <v>100</v>
      </c>
    </row>
    <row r="12" spans="2:9" ht="65.25" thickBot="1" x14ac:dyDescent="0.3">
      <c r="B12" s="156" t="s">
        <v>126</v>
      </c>
      <c r="C12" s="162" t="s">
        <v>127</v>
      </c>
      <c r="D12" s="163">
        <v>21638.51</v>
      </c>
      <c r="E12" s="164">
        <v>30.16</v>
      </c>
      <c r="F12" s="163">
        <v>20995.71</v>
      </c>
      <c r="G12" s="164">
        <v>30.34</v>
      </c>
      <c r="H12" s="164">
        <v>97.03</v>
      </c>
    </row>
    <row r="13" spans="2:9" ht="16.5" thickBot="1" x14ac:dyDescent="0.3">
      <c r="B13" s="156"/>
      <c r="C13" s="162" t="s">
        <v>51</v>
      </c>
      <c r="D13" s="163">
        <v>21638.51</v>
      </c>
      <c r="E13" s="164" t="s">
        <v>77</v>
      </c>
      <c r="F13" s="163">
        <v>20995.71</v>
      </c>
      <c r="G13" s="164" t="s">
        <v>52</v>
      </c>
      <c r="H13" s="164">
        <v>97.03</v>
      </c>
    </row>
    <row r="14" spans="2:9" ht="27" thickBot="1" x14ac:dyDescent="0.3">
      <c r="B14" s="156"/>
      <c r="C14" s="162" t="s">
        <v>78</v>
      </c>
      <c r="D14" s="164">
        <v>0</v>
      </c>
      <c r="E14" s="164" t="s">
        <v>77</v>
      </c>
      <c r="F14" s="164">
        <v>0</v>
      </c>
      <c r="G14" s="164" t="s">
        <v>52</v>
      </c>
      <c r="H14" s="164" t="s">
        <v>79</v>
      </c>
    </row>
    <row r="15" spans="2:9" ht="52.5" thickBot="1" x14ac:dyDescent="0.3">
      <c r="B15" s="156" t="s">
        <v>128</v>
      </c>
      <c r="C15" s="162" t="s">
        <v>129</v>
      </c>
      <c r="D15" s="164">
        <v>486.8</v>
      </c>
      <c r="E15" s="164">
        <v>0.68</v>
      </c>
      <c r="F15" s="164">
        <v>295.45</v>
      </c>
      <c r="G15" s="164">
        <v>0.43</v>
      </c>
      <c r="H15" s="164">
        <v>60.69</v>
      </c>
    </row>
    <row r="16" spans="2:9" ht="16.5" thickBot="1" x14ac:dyDescent="0.3">
      <c r="B16" s="156"/>
      <c r="C16" s="162" t="s">
        <v>51</v>
      </c>
      <c r="D16" s="164">
        <v>486.8</v>
      </c>
      <c r="E16" s="164" t="s">
        <v>77</v>
      </c>
      <c r="F16" s="164">
        <v>295.45</v>
      </c>
      <c r="G16" s="164" t="s">
        <v>52</v>
      </c>
      <c r="H16" s="164">
        <v>60.69</v>
      </c>
    </row>
    <row r="17" spans="2:8" ht="27" thickBot="1" x14ac:dyDescent="0.3">
      <c r="B17" s="156"/>
      <c r="C17" s="162" t="s">
        <v>78</v>
      </c>
      <c r="D17" s="164">
        <v>0</v>
      </c>
      <c r="E17" s="164" t="s">
        <v>77</v>
      </c>
      <c r="F17" s="164">
        <v>0</v>
      </c>
      <c r="G17" s="164" t="s">
        <v>52</v>
      </c>
      <c r="H17" s="164" t="s">
        <v>79</v>
      </c>
    </row>
    <row r="18" spans="2:8" ht="52.5" thickBot="1" x14ac:dyDescent="0.3">
      <c r="B18" s="156" t="s">
        <v>130</v>
      </c>
      <c r="C18" s="162" t="s">
        <v>131</v>
      </c>
      <c r="D18" s="163">
        <v>49611.96</v>
      </c>
      <c r="E18" s="164">
        <v>69.16</v>
      </c>
      <c r="F18" s="163">
        <v>47909.25</v>
      </c>
      <c r="G18" s="164">
        <v>69.23</v>
      </c>
      <c r="H18" s="164">
        <v>96.57</v>
      </c>
    </row>
    <row r="19" spans="2:8" ht="16.5" thickBot="1" x14ac:dyDescent="0.3">
      <c r="B19" s="156"/>
      <c r="C19" s="162" t="s">
        <v>51</v>
      </c>
      <c r="D19" s="163">
        <v>48861.8</v>
      </c>
      <c r="E19" s="164" t="s">
        <v>77</v>
      </c>
      <c r="F19" s="163">
        <v>47159.09</v>
      </c>
      <c r="G19" s="164" t="s">
        <v>52</v>
      </c>
      <c r="H19" s="164">
        <v>96.52</v>
      </c>
    </row>
    <row r="20" spans="2:8" ht="27" thickBot="1" x14ac:dyDescent="0.3">
      <c r="B20" s="156"/>
      <c r="C20" s="162" t="s">
        <v>78</v>
      </c>
      <c r="D20" s="164">
        <v>0</v>
      </c>
      <c r="E20" s="164" t="s">
        <v>77</v>
      </c>
      <c r="F20" s="164">
        <v>0</v>
      </c>
      <c r="G20" s="164" t="s">
        <v>52</v>
      </c>
      <c r="H20" s="164" t="s">
        <v>79</v>
      </c>
    </row>
    <row r="21" spans="2:8" ht="16.5" thickBot="1" x14ac:dyDescent="0.3">
      <c r="B21" s="156"/>
      <c r="C21" s="162" t="s">
        <v>125</v>
      </c>
      <c r="D21" s="164">
        <v>750.16</v>
      </c>
      <c r="E21" s="164" t="s">
        <v>77</v>
      </c>
      <c r="F21" s="164">
        <v>750.16</v>
      </c>
      <c r="G21" s="164" t="s">
        <v>52</v>
      </c>
      <c r="H21" s="164">
        <v>100</v>
      </c>
    </row>
    <row r="22" spans="2:8" ht="78" thickBot="1" x14ac:dyDescent="0.3">
      <c r="B22" s="156" t="s">
        <v>132</v>
      </c>
      <c r="C22" s="162" t="s">
        <v>133</v>
      </c>
      <c r="D22" s="164">
        <v>0</v>
      </c>
      <c r="E22" s="164" t="s">
        <v>134</v>
      </c>
      <c r="F22" s="164">
        <v>0</v>
      </c>
      <c r="G22" s="164">
        <v>0</v>
      </c>
      <c r="H22" s="164">
        <v>0</v>
      </c>
    </row>
    <row r="23" spans="2:8" ht="16.5" thickBot="1" x14ac:dyDescent="0.3">
      <c r="B23" s="156"/>
      <c r="C23" s="162" t="s">
        <v>51</v>
      </c>
      <c r="D23" s="164">
        <v>0</v>
      </c>
      <c r="E23" s="164" t="s">
        <v>77</v>
      </c>
      <c r="F23" s="164">
        <v>0</v>
      </c>
      <c r="G23" s="164" t="s">
        <v>52</v>
      </c>
      <c r="H23" s="164">
        <v>0</v>
      </c>
    </row>
    <row r="24" spans="2:8" ht="27" thickBot="1" x14ac:dyDescent="0.3">
      <c r="B24" s="156"/>
      <c r="C24" s="162" t="s">
        <v>78</v>
      </c>
      <c r="D24" s="164">
        <v>0</v>
      </c>
      <c r="E24" s="164" t="s">
        <v>77</v>
      </c>
      <c r="F24" s="164">
        <v>0</v>
      </c>
      <c r="G24" s="164" t="s">
        <v>52</v>
      </c>
      <c r="H24" s="164" t="s">
        <v>79</v>
      </c>
    </row>
  </sheetData>
  <mergeCells count="11">
    <mergeCell ref="B2:H2"/>
    <mergeCell ref="D5:D6"/>
    <mergeCell ref="E5:E6"/>
    <mergeCell ref="F5:F6"/>
    <mergeCell ref="G5:G6"/>
    <mergeCell ref="B4:B6"/>
    <mergeCell ref="C4:C6"/>
    <mergeCell ref="D4:E4"/>
    <mergeCell ref="F4:G4"/>
    <mergeCell ref="H4:H6"/>
    <mergeCell ref="G1:H1"/>
  </mergeCells>
  <pageMargins left="0.70866141732283472" right="0.11811023622047245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3" sqref="A3:I3"/>
    </sheetView>
  </sheetViews>
  <sheetFormatPr defaultRowHeight="15" x14ac:dyDescent="0.25"/>
  <cols>
    <col min="1" max="1" width="3.28515625" style="49" customWidth="1"/>
    <col min="2" max="2" width="18" style="48" customWidth="1"/>
    <col min="3" max="3" width="3.140625" style="49" customWidth="1"/>
    <col min="4" max="4" width="6" style="49" customWidth="1"/>
    <col min="5" max="6" width="6.140625" style="49" customWidth="1"/>
    <col min="7" max="7" width="6.5703125" style="49" customWidth="1"/>
    <col min="8" max="8" width="12.85546875" style="49" customWidth="1"/>
    <col min="9" max="9" width="29.28515625" style="49" customWidth="1"/>
    <col min="10" max="17" width="9.140625" style="49"/>
    <col min="257" max="257" width="3.28515625" customWidth="1"/>
    <col min="258" max="258" width="18" customWidth="1"/>
    <col min="259" max="259" width="3.140625" customWidth="1"/>
    <col min="260" max="260" width="6" customWidth="1"/>
    <col min="261" max="262" width="6.140625" customWidth="1"/>
    <col min="263" max="263" width="6.5703125" customWidth="1"/>
    <col min="264" max="264" width="10" customWidth="1"/>
    <col min="265" max="265" width="29.28515625" customWidth="1"/>
    <col min="513" max="513" width="3.28515625" customWidth="1"/>
    <col min="514" max="514" width="18" customWidth="1"/>
    <col min="515" max="515" width="3.140625" customWidth="1"/>
    <col min="516" max="516" width="6" customWidth="1"/>
    <col min="517" max="518" width="6.140625" customWidth="1"/>
    <col min="519" max="519" width="6.5703125" customWidth="1"/>
    <col min="520" max="520" width="10" customWidth="1"/>
    <col min="521" max="521" width="29.28515625" customWidth="1"/>
    <col min="769" max="769" width="3.28515625" customWidth="1"/>
    <col min="770" max="770" width="18" customWidth="1"/>
    <col min="771" max="771" width="3.140625" customWidth="1"/>
    <col min="772" max="772" width="6" customWidth="1"/>
    <col min="773" max="774" width="6.140625" customWidth="1"/>
    <col min="775" max="775" width="6.5703125" customWidth="1"/>
    <col min="776" max="776" width="10" customWidth="1"/>
    <col min="777" max="777" width="29.28515625" customWidth="1"/>
    <col min="1025" max="1025" width="3.28515625" customWidth="1"/>
    <col min="1026" max="1026" width="18" customWidth="1"/>
    <col min="1027" max="1027" width="3.140625" customWidth="1"/>
    <col min="1028" max="1028" width="6" customWidth="1"/>
    <col min="1029" max="1030" width="6.140625" customWidth="1"/>
    <col min="1031" max="1031" width="6.5703125" customWidth="1"/>
    <col min="1032" max="1032" width="10" customWidth="1"/>
    <col min="1033" max="1033" width="29.28515625" customWidth="1"/>
    <col min="1281" max="1281" width="3.28515625" customWidth="1"/>
    <col min="1282" max="1282" width="18" customWidth="1"/>
    <col min="1283" max="1283" width="3.140625" customWidth="1"/>
    <col min="1284" max="1284" width="6" customWidth="1"/>
    <col min="1285" max="1286" width="6.140625" customWidth="1"/>
    <col min="1287" max="1287" width="6.5703125" customWidth="1"/>
    <col min="1288" max="1288" width="10" customWidth="1"/>
    <col min="1289" max="1289" width="29.28515625" customWidth="1"/>
    <col min="1537" max="1537" width="3.28515625" customWidth="1"/>
    <col min="1538" max="1538" width="18" customWidth="1"/>
    <col min="1539" max="1539" width="3.140625" customWidth="1"/>
    <col min="1540" max="1540" width="6" customWidth="1"/>
    <col min="1541" max="1542" width="6.140625" customWidth="1"/>
    <col min="1543" max="1543" width="6.5703125" customWidth="1"/>
    <col min="1544" max="1544" width="10" customWidth="1"/>
    <col min="1545" max="1545" width="29.28515625" customWidth="1"/>
    <col min="1793" max="1793" width="3.28515625" customWidth="1"/>
    <col min="1794" max="1794" width="18" customWidth="1"/>
    <col min="1795" max="1795" width="3.140625" customWidth="1"/>
    <col min="1796" max="1796" width="6" customWidth="1"/>
    <col min="1797" max="1798" width="6.140625" customWidth="1"/>
    <col min="1799" max="1799" width="6.5703125" customWidth="1"/>
    <col min="1800" max="1800" width="10" customWidth="1"/>
    <col min="1801" max="1801" width="29.28515625" customWidth="1"/>
    <col min="2049" max="2049" width="3.28515625" customWidth="1"/>
    <col min="2050" max="2050" width="18" customWidth="1"/>
    <col min="2051" max="2051" width="3.140625" customWidth="1"/>
    <col min="2052" max="2052" width="6" customWidth="1"/>
    <col min="2053" max="2054" width="6.140625" customWidth="1"/>
    <col min="2055" max="2055" width="6.5703125" customWidth="1"/>
    <col min="2056" max="2056" width="10" customWidth="1"/>
    <col min="2057" max="2057" width="29.28515625" customWidth="1"/>
    <col min="2305" max="2305" width="3.28515625" customWidth="1"/>
    <col min="2306" max="2306" width="18" customWidth="1"/>
    <col min="2307" max="2307" width="3.140625" customWidth="1"/>
    <col min="2308" max="2308" width="6" customWidth="1"/>
    <col min="2309" max="2310" width="6.140625" customWidth="1"/>
    <col min="2311" max="2311" width="6.5703125" customWidth="1"/>
    <col min="2312" max="2312" width="10" customWidth="1"/>
    <col min="2313" max="2313" width="29.28515625" customWidth="1"/>
    <col min="2561" max="2561" width="3.28515625" customWidth="1"/>
    <col min="2562" max="2562" width="18" customWidth="1"/>
    <col min="2563" max="2563" width="3.140625" customWidth="1"/>
    <col min="2564" max="2564" width="6" customWidth="1"/>
    <col min="2565" max="2566" width="6.140625" customWidth="1"/>
    <col min="2567" max="2567" width="6.5703125" customWidth="1"/>
    <col min="2568" max="2568" width="10" customWidth="1"/>
    <col min="2569" max="2569" width="29.28515625" customWidth="1"/>
    <col min="2817" max="2817" width="3.28515625" customWidth="1"/>
    <col min="2818" max="2818" width="18" customWidth="1"/>
    <col min="2819" max="2819" width="3.140625" customWidth="1"/>
    <col min="2820" max="2820" width="6" customWidth="1"/>
    <col min="2821" max="2822" width="6.140625" customWidth="1"/>
    <col min="2823" max="2823" width="6.5703125" customWidth="1"/>
    <col min="2824" max="2824" width="10" customWidth="1"/>
    <col min="2825" max="2825" width="29.28515625" customWidth="1"/>
    <col min="3073" max="3073" width="3.28515625" customWidth="1"/>
    <col min="3074" max="3074" width="18" customWidth="1"/>
    <col min="3075" max="3075" width="3.140625" customWidth="1"/>
    <col min="3076" max="3076" width="6" customWidth="1"/>
    <col min="3077" max="3078" width="6.140625" customWidth="1"/>
    <col min="3079" max="3079" width="6.5703125" customWidth="1"/>
    <col min="3080" max="3080" width="10" customWidth="1"/>
    <col min="3081" max="3081" width="29.28515625" customWidth="1"/>
    <col min="3329" max="3329" width="3.28515625" customWidth="1"/>
    <col min="3330" max="3330" width="18" customWidth="1"/>
    <col min="3331" max="3331" width="3.140625" customWidth="1"/>
    <col min="3332" max="3332" width="6" customWidth="1"/>
    <col min="3333" max="3334" width="6.140625" customWidth="1"/>
    <col min="3335" max="3335" width="6.5703125" customWidth="1"/>
    <col min="3336" max="3336" width="10" customWidth="1"/>
    <col min="3337" max="3337" width="29.28515625" customWidth="1"/>
    <col min="3585" max="3585" width="3.28515625" customWidth="1"/>
    <col min="3586" max="3586" width="18" customWidth="1"/>
    <col min="3587" max="3587" width="3.140625" customWidth="1"/>
    <col min="3588" max="3588" width="6" customWidth="1"/>
    <col min="3589" max="3590" width="6.140625" customWidth="1"/>
    <col min="3591" max="3591" width="6.5703125" customWidth="1"/>
    <col min="3592" max="3592" width="10" customWidth="1"/>
    <col min="3593" max="3593" width="29.28515625" customWidth="1"/>
    <col min="3841" max="3841" width="3.28515625" customWidth="1"/>
    <col min="3842" max="3842" width="18" customWidth="1"/>
    <col min="3843" max="3843" width="3.140625" customWidth="1"/>
    <col min="3844" max="3844" width="6" customWidth="1"/>
    <col min="3845" max="3846" width="6.140625" customWidth="1"/>
    <col min="3847" max="3847" width="6.5703125" customWidth="1"/>
    <col min="3848" max="3848" width="10" customWidth="1"/>
    <col min="3849" max="3849" width="29.28515625" customWidth="1"/>
    <col min="4097" max="4097" width="3.28515625" customWidth="1"/>
    <col min="4098" max="4098" width="18" customWidth="1"/>
    <col min="4099" max="4099" width="3.140625" customWidth="1"/>
    <col min="4100" max="4100" width="6" customWidth="1"/>
    <col min="4101" max="4102" width="6.140625" customWidth="1"/>
    <col min="4103" max="4103" width="6.5703125" customWidth="1"/>
    <col min="4104" max="4104" width="10" customWidth="1"/>
    <col min="4105" max="4105" width="29.28515625" customWidth="1"/>
    <col min="4353" max="4353" width="3.28515625" customWidth="1"/>
    <col min="4354" max="4354" width="18" customWidth="1"/>
    <col min="4355" max="4355" width="3.140625" customWidth="1"/>
    <col min="4356" max="4356" width="6" customWidth="1"/>
    <col min="4357" max="4358" width="6.140625" customWidth="1"/>
    <col min="4359" max="4359" width="6.5703125" customWidth="1"/>
    <col min="4360" max="4360" width="10" customWidth="1"/>
    <col min="4361" max="4361" width="29.28515625" customWidth="1"/>
    <col min="4609" max="4609" width="3.28515625" customWidth="1"/>
    <col min="4610" max="4610" width="18" customWidth="1"/>
    <col min="4611" max="4611" width="3.140625" customWidth="1"/>
    <col min="4612" max="4612" width="6" customWidth="1"/>
    <col min="4613" max="4614" width="6.140625" customWidth="1"/>
    <col min="4615" max="4615" width="6.5703125" customWidth="1"/>
    <col min="4616" max="4616" width="10" customWidth="1"/>
    <col min="4617" max="4617" width="29.28515625" customWidth="1"/>
    <col min="4865" max="4865" width="3.28515625" customWidth="1"/>
    <col min="4866" max="4866" width="18" customWidth="1"/>
    <col min="4867" max="4867" width="3.140625" customWidth="1"/>
    <col min="4868" max="4868" width="6" customWidth="1"/>
    <col min="4869" max="4870" width="6.140625" customWidth="1"/>
    <col min="4871" max="4871" width="6.5703125" customWidth="1"/>
    <col min="4872" max="4872" width="10" customWidth="1"/>
    <col min="4873" max="4873" width="29.28515625" customWidth="1"/>
    <col min="5121" max="5121" width="3.28515625" customWidth="1"/>
    <col min="5122" max="5122" width="18" customWidth="1"/>
    <col min="5123" max="5123" width="3.140625" customWidth="1"/>
    <col min="5124" max="5124" width="6" customWidth="1"/>
    <col min="5125" max="5126" width="6.140625" customWidth="1"/>
    <col min="5127" max="5127" width="6.5703125" customWidth="1"/>
    <col min="5128" max="5128" width="10" customWidth="1"/>
    <col min="5129" max="5129" width="29.28515625" customWidth="1"/>
    <col min="5377" max="5377" width="3.28515625" customWidth="1"/>
    <col min="5378" max="5378" width="18" customWidth="1"/>
    <col min="5379" max="5379" width="3.140625" customWidth="1"/>
    <col min="5380" max="5380" width="6" customWidth="1"/>
    <col min="5381" max="5382" width="6.140625" customWidth="1"/>
    <col min="5383" max="5383" width="6.5703125" customWidth="1"/>
    <col min="5384" max="5384" width="10" customWidth="1"/>
    <col min="5385" max="5385" width="29.28515625" customWidth="1"/>
    <col min="5633" max="5633" width="3.28515625" customWidth="1"/>
    <col min="5634" max="5634" width="18" customWidth="1"/>
    <col min="5635" max="5635" width="3.140625" customWidth="1"/>
    <col min="5636" max="5636" width="6" customWidth="1"/>
    <col min="5637" max="5638" width="6.140625" customWidth="1"/>
    <col min="5639" max="5639" width="6.5703125" customWidth="1"/>
    <col min="5640" max="5640" width="10" customWidth="1"/>
    <col min="5641" max="5641" width="29.28515625" customWidth="1"/>
    <col min="5889" max="5889" width="3.28515625" customWidth="1"/>
    <col min="5890" max="5890" width="18" customWidth="1"/>
    <col min="5891" max="5891" width="3.140625" customWidth="1"/>
    <col min="5892" max="5892" width="6" customWidth="1"/>
    <col min="5893" max="5894" width="6.140625" customWidth="1"/>
    <col min="5895" max="5895" width="6.5703125" customWidth="1"/>
    <col min="5896" max="5896" width="10" customWidth="1"/>
    <col min="5897" max="5897" width="29.28515625" customWidth="1"/>
    <col min="6145" max="6145" width="3.28515625" customWidth="1"/>
    <col min="6146" max="6146" width="18" customWidth="1"/>
    <col min="6147" max="6147" width="3.140625" customWidth="1"/>
    <col min="6148" max="6148" width="6" customWidth="1"/>
    <col min="6149" max="6150" width="6.140625" customWidth="1"/>
    <col min="6151" max="6151" width="6.5703125" customWidth="1"/>
    <col min="6152" max="6152" width="10" customWidth="1"/>
    <col min="6153" max="6153" width="29.28515625" customWidth="1"/>
    <col min="6401" max="6401" width="3.28515625" customWidth="1"/>
    <col min="6402" max="6402" width="18" customWidth="1"/>
    <col min="6403" max="6403" width="3.140625" customWidth="1"/>
    <col min="6404" max="6404" width="6" customWidth="1"/>
    <col min="6405" max="6406" width="6.140625" customWidth="1"/>
    <col min="6407" max="6407" width="6.5703125" customWidth="1"/>
    <col min="6408" max="6408" width="10" customWidth="1"/>
    <col min="6409" max="6409" width="29.28515625" customWidth="1"/>
    <col min="6657" max="6657" width="3.28515625" customWidth="1"/>
    <col min="6658" max="6658" width="18" customWidth="1"/>
    <col min="6659" max="6659" width="3.140625" customWidth="1"/>
    <col min="6660" max="6660" width="6" customWidth="1"/>
    <col min="6661" max="6662" width="6.140625" customWidth="1"/>
    <col min="6663" max="6663" width="6.5703125" customWidth="1"/>
    <col min="6664" max="6664" width="10" customWidth="1"/>
    <col min="6665" max="6665" width="29.28515625" customWidth="1"/>
    <col min="6913" max="6913" width="3.28515625" customWidth="1"/>
    <col min="6914" max="6914" width="18" customWidth="1"/>
    <col min="6915" max="6915" width="3.140625" customWidth="1"/>
    <col min="6916" max="6916" width="6" customWidth="1"/>
    <col min="6917" max="6918" width="6.140625" customWidth="1"/>
    <col min="6919" max="6919" width="6.5703125" customWidth="1"/>
    <col min="6920" max="6920" width="10" customWidth="1"/>
    <col min="6921" max="6921" width="29.28515625" customWidth="1"/>
    <col min="7169" max="7169" width="3.28515625" customWidth="1"/>
    <col min="7170" max="7170" width="18" customWidth="1"/>
    <col min="7171" max="7171" width="3.140625" customWidth="1"/>
    <col min="7172" max="7172" width="6" customWidth="1"/>
    <col min="7173" max="7174" width="6.140625" customWidth="1"/>
    <col min="7175" max="7175" width="6.5703125" customWidth="1"/>
    <col min="7176" max="7176" width="10" customWidth="1"/>
    <col min="7177" max="7177" width="29.28515625" customWidth="1"/>
    <col min="7425" max="7425" width="3.28515625" customWidth="1"/>
    <col min="7426" max="7426" width="18" customWidth="1"/>
    <col min="7427" max="7427" width="3.140625" customWidth="1"/>
    <col min="7428" max="7428" width="6" customWidth="1"/>
    <col min="7429" max="7430" width="6.140625" customWidth="1"/>
    <col min="7431" max="7431" width="6.5703125" customWidth="1"/>
    <col min="7432" max="7432" width="10" customWidth="1"/>
    <col min="7433" max="7433" width="29.28515625" customWidth="1"/>
    <col min="7681" max="7681" width="3.28515625" customWidth="1"/>
    <col min="7682" max="7682" width="18" customWidth="1"/>
    <col min="7683" max="7683" width="3.140625" customWidth="1"/>
    <col min="7684" max="7684" width="6" customWidth="1"/>
    <col min="7685" max="7686" width="6.140625" customWidth="1"/>
    <col min="7687" max="7687" width="6.5703125" customWidth="1"/>
    <col min="7688" max="7688" width="10" customWidth="1"/>
    <col min="7689" max="7689" width="29.28515625" customWidth="1"/>
    <col min="7937" max="7937" width="3.28515625" customWidth="1"/>
    <col min="7938" max="7938" width="18" customWidth="1"/>
    <col min="7939" max="7939" width="3.140625" customWidth="1"/>
    <col min="7940" max="7940" width="6" customWidth="1"/>
    <col min="7941" max="7942" width="6.140625" customWidth="1"/>
    <col min="7943" max="7943" width="6.5703125" customWidth="1"/>
    <col min="7944" max="7944" width="10" customWidth="1"/>
    <col min="7945" max="7945" width="29.28515625" customWidth="1"/>
    <col min="8193" max="8193" width="3.28515625" customWidth="1"/>
    <col min="8194" max="8194" width="18" customWidth="1"/>
    <col min="8195" max="8195" width="3.140625" customWidth="1"/>
    <col min="8196" max="8196" width="6" customWidth="1"/>
    <col min="8197" max="8198" width="6.140625" customWidth="1"/>
    <col min="8199" max="8199" width="6.5703125" customWidth="1"/>
    <col min="8200" max="8200" width="10" customWidth="1"/>
    <col min="8201" max="8201" width="29.28515625" customWidth="1"/>
    <col min="8449" max="8449" width="3.28515625" customWidth="1"/>
    <col min="8450" max="8450" width="18" customWidth="1"/>
    <col min="8451" max="8451" width="3.140625" customWidth="1"/>
    <col min="8452" max="8452" width="6" customWidth="1"/>
    <col min="8453" max="8454" width="6.140625" customWidth="1"/>
    <col min="8455" max="8455" width="6.5703125" customWidth="1"/>
    <col min="8456" max="8456" width="10" customWidth="1"/>
    <col min="8457" max="8457" width="29.28515625" customWidth="1"/>
    <col min="8705" max="8705" width="3.28515625" customWidth="1"/>
    <col min="8706" max="8706" width="18" customWidth="1"/>
    <col min="8707" max="8707" width="3.140625" customWidth="1"/>
    <col min="8708" max="8708" width="6" customWidth="1"/>
    <col min="8709" max="8710" width="6.140625" customWidth="1"/>
    <col min="8711" max="8711" width="6.5703125" customWidth="1"/>
    <col min="8712" max="8712" width="10" customWidth="1"/>
    <col min="8713" max="8713" width="29.28515625" customWidth="1"/>
    <col min="8961" max="8961" width="3.28515625" customWidth="1"/>
    <col min="8962" max="8962" width="18" customWidth="1"/>
    <col min="8963" max="8963" width="3.140625" customWidth="1"/>
    <col min="8964" max="8964" width="6" customWidth="1"/>
    <col min="8965" max="8966" width="6.140625" customWidth="1"/>
    <col min="8967" max="8967" width="6.5703125" customWidth="1"/>
    <col min="8968" max="8968" width="10" customWidth="1"/>
    <col min="8969" max="8969" width="29.28515625" customWidth="1"/>
    <col min="9217" max="9217" width="3.28515625" customWidth="1"/>
    <col min="9218" max="9218" width="18" customWidth="1"/>
    <col min="9219" max="9219" width="3.140625" customWidth="1"/>
    <col min="9220" max="9220" width="6" customWidth="1"/>
    <col min="9221" max="9222" width="6.140625" customWidth="1"/>
    <col min="9223" max="9223" width="6.5703125" customWidth="1"/>
    <col min="9224" max="9224" width="10" customWidth="1"/>
    <col min="9225" max="9225" width="29.28515625" customWidth="1"/>
    <col min="9473" max="9473" width="3.28515625" customWidth="1"/>
    <col min="9474" max="9474" width="18" customWidth="1"/>
    <col min="9475" max="9475" width="3.140625" customWidth="1"/>
    <col min="9476" max="9476" width="6" customWidth="1"/>
    <col min="9477" max="9478" width="6.140625" customWidth="1"/>
    <col min="9479" max="9479" width="6.5703125" customWidth="1"/>
    <col min="9480" max="9480" width="10" customWidth="1"/>
    <col min="9481" max="9481" width="29.28515625" customWidth="1"/>
    <col min="9729" max="9729" width="3.28515625" customWidth="1"/>
    <col min="9730" max="9730" width="18" customWidth="1"/>
    <col min="9731" max="9731" width="3.140625" customWidth="1"/>
    <col min="9732" max="9732" width="6" customWidth="1"/>
    <col min="9733" max="9734" width="6.140625" customWidth="1"/>
    <col min="9735" max="9735" width="6.5703125" customWidth="1"/>
    <col min="9736" max="9736" width="10" customWidth="1"/>
    <col min="9737" max="9737" width="29.28515625" customWidth="1"/>
    <col min="9985" max="9985" width="3.28515625" customWidth="1"/>
    <col min="9986" max="9986" width="18" customWidth="1"/>
    <col min="9987" max="9987" width="3.140625" customWidth="1"/>
    <col min="9988" max="9988" width="6" customWidth="1"/>
    <col min="9989" max="9990" width="6.140625" customWidth="1"/>
    <col min="9991" max="9991" width="6.5703125" customWidth="1"/>
    <col min="9992" max="9992" width="10" customWidth="1"/>
    <col min="9993" max="9993" width="29.28515625" customWidth="1"/>
    <col min="10241" max="10241" width="3.28515625" customWidth="1"/>
    <col min="10242" max="10242" width="18" customWidth="1"/>
    <col min="10243" max="10243" width="3.140625" customWidth="1"/>
    <col min="10244" max="10244" width="6" customWidth="1"/>
    <col min="10245" max="10246" width="6.140625" customWidth="1"/>
    <col min="10247" max="10247" width="6.5703125" customWidth="1"/>
    <col min="10248" max="10248" width="10" customWidth="1"/>
    <col min="10249" max="10249" width="29.28515625" customWidth="1"/>
    <col min="10497" max="10497" width="3.28515625" customWidth="1"/>
    <col min="10498" max="10498" width="18" customWidth="1"/>
    <col min="10499" max="10499" width="3.140625" customWidth="1"/>
    <col min="10500" max="10500" width="6" customWidth="1"/>
    <col min="10501" max="10502" width="6.140625" customWidth="1"/>
    <col min="10503" max="10503" width="6.5703125" customWidth="1"/>
    <col min="10504" max="10504" width="10" customWidth="1"/>
    <col min="10505" max="10505" width="29.28515625" customWidth="1"/>
    <col min="10753" max="10753" width="3.28515625" customWidth="1"/>
    <col min="10754" max="10754" width="18" customWidth="1"/>
    <col min="10755" max="10755" width="3.140625" customWidth="1"/>
    <col min="10756" max="10756" width="6" customWidth="1"/>
    <col min="10757" max="10758" width="6.140625" customWidth="1"/>
    <col min="10759" max="10759" width="6.5703125" customWidth="1"/>
    <col min="10760" max="10760" width="10" customWidth="1"/>
    <col min="10761" max="10761" width="29.28515625" customWidth="1"/>
    <col min="11009" max="11009" width="3.28515625" customWidth="1"/>
    <col min="11010" max="11010" width="18" customWidth="1"/>
    <col min="11011" max="11011" width="3.140625" customWidth="1"/>
    <col min="11012" max="11012" width="6" customWidth="1"/>
    <col min="11013" max="11014" width="6.140625" customWidth="1"/>
    <col min="11015" max="11015" width="6.5703125" customWidth="1"/>
    <col min="11016" max="11016" width="10" customWidth="1"/>
    <col min="11017" max="11017" width="29.28515625" customWidth="1"/>
    <col min="11265" max="11265" width="3.28515625" customWidth="1"/>
    <col min="11266" max="11266" width="18" customWidth="1"/>
    <col min="11267" max="11267" width="3.140625" customWidth="1"/>
    <col min="11268" max="11268" width="6" customWidth="1"/>
    <col min="11269" max="11270" width="6.140625" customWidth="1"/>
    <col min="11271" max="11271" width="6.5703125" customWidth="1"/>
    <col min="11272" max="11272" width="10" customWidth="1"/>
    <col min="11273" max="11273" width="29.28515625" customWidth="1"/>
    <col min="11521" max="11521" width="3.28515625" customWidth="1"/>
    <col min="11522" max="11522" width="18" customWidth="1"/>
    <col min="11523" max="11523" width="3.140625" customWidth="1"/>
    <col min="11524" max="11524" width="6" customWidth="1"/>
    <col min="11525" max="11526" width="6.140625" customWidth="1"/>
    <col min="11527" max="11527" width="6.5703125" customWidth="1"/>
    <col min="11528" max="11528" width="10" customWidth="1"/>
    <col min="11529" max="11529" width="29.28515625" customWidth="1"/>
    <col min="11777" max="11777" width="3.28515625" customWidth="1"/>
    <col min="11778" max="11778" width="18" customWidth="1"/>
    <col min="11779" max="11779" width="3.140625" customWidth="1"/>
    <col min="11780" max="11780" width="6" customWidth="1"/>
    <col min="11781" max="11782" width="6.140625" customWidth="1"/>
    <col min="11783" max="11783" width="6.5703125" customWidth="1"/>
    <col min="11784" max="11784" width="10" customWidth="1"/>
    <col min="11785" max="11785" width="29.28515625" customWidth="1"/>
    <col min="12033" max="12033" width="3.28515625" customWidth="1"/>
    <col min="12034" max="12034" width="18" customWidth="1"/>
    <col min="12035" max="12035" width="3.140625" customWidth="1"/>
    <col min="12036" max="12036" width="6" customWidth="1"/>
    <col min="12037" max="12038" width="6.140625" customWidth="1"/>
    <col min="12039" max="12039" width="6.5703125" customWidth="1"/>
    <col min="12040" max="12040" width="10" customWidth="1"/>
    <col min="12041" max="12041" width="29.28515625" customWidth="1"/>
    <col min="12289" max="12289" width="3.28515625" customWidth="1"/>
    <col min="12290" max="12290" width="18" customWidth="1"/>
    <col min="12291" max="12291" width="3.140625" customWidth="1"/>
    <col min="12292" max="12292" width="6" customWidth="1"/>
    <col min="12293" max="12294" width="6.140625" customWidth="1"/>
    <col min="12295" max="12295" width="6.5703125" customWidth="1"/>
    <col min="12296" max="12296" width="10" customWidth="1"/>
    <col min="12297" max="12297" width="29.28515625" customWidth="1"/>
    <col min="12545" max="12545" width="3.28515625" customWidth="1"/>
    <col min="12546" max="12546" width="18" customWidth="1"/>
    <col min="12547" max="12547" width="3.140625" customWidth="1"/>
    <col min="12548" max="12548" width="6" customWidth="1"/>
    <col min="12549" max="12550" width="6.140625" customWidth="1"/>
    <col min="12551" max="12551" width="6.5703125" customWidth="1"/>
    <col min="12552" max="12552" width="10" customWidth="1"/>
    <col min="12553" max="12553" width="29.28515625" customWidth="1"/>
    <col min="12801" max="12801" width="3.28515625" customWidth="1"/>
    <col min="12802" max="12802" width="18" customWidth="1"/>
    <col min="12803" max="12803" width="3.140625" customWidth="1"/>
    <col min="12804" max="12804" width="6" customWidth="1"/>
    <col min="12805" max="12806" width="6.140625" customWidth="1"/>
    <col min="12807" max="12807" width="6.5703125" customWidth="1"/>
    <col min="12808" max="12808" width="10" customWidth="1"/>
    <col min="12809" max="12809" width="29.28515625" customWidth="1"/>
    <col min="13057" max="13057" width="3.28515625" customWidth="1"/>
    <col min="13058" max="13058" width="18" customWidth="1"/>
    <col min="13059" max="13059" width="3.140625" customWidth="1"/>
    <col min="13060" max="13060" width="6" customWidth="1"/>
    <col min="13061" max="13062" width="6.140625" customWidth="1"/>
    <col min="13063" max="13063" width="6.5703125" customWidth="1"/>
    <col min="13064" max="13064" width="10" customWidth="1"/>
    <col min="13065" max="13065" width="29.28515625" customWidth="1"/>
    <col min="13313" max="13313" width="3.28515625" customWidth="1"/>
    <col min="13314" max="13314" width="18" customWidth="1"/>
    <col min="13315" max="13315" width="3.140625" customWidth="1"/>
    <col min="13316" max="13316" width="6" customWidth="1"/>
    <col min="13317" max="13318" width="6.140625" customWidth="1"/>
    <col min="13319" max="13319" width="6.5703125" customWidth="1"/>
    <col min="13320" max="13320" width="10" customWidth="1"/>
    <col min="13321" max="13321" width="29.28515625" customWidth="1"/>
    <col min="13569" max="13569" width="3.28515625" customWidth="1"/>
    <col min="13570" max="13570" width="18" customWidth="1"/>
    <col min="13571" max="13571" width="3.140625" customWidth="1"/>
    <col min="13572" max="13572" width="6" customWidth="1"/>
    <col min="13573" max="13574" width="6.140625" customWidth="1"/>
    <col min="13575" max="13575" width="6.5703125" customWidth="1"/>
    <col min="13576" max="13576" width="10" customWidth="1"/>
    <col min="13577" max="13577" width="29.28515625" customWidth="1"/>
    <col min="13825" max="13825" width="3.28515625" customWidth="1"/>
    <col min="13826" max="13826" width="18" customWidth="1"/>
    <col min="13827" max="13827" width="3.140625" customWidth="1"/>
    <col min="13828" max="13828" width="6" customWidth="1"/>
    <col min="13829" max="13830" width="6.140625" customWidth="1"/>
    <col min="13831" max="13831" width="6.5703125" customWidth="1"/>
    <col min="13832" max="13832" width="10" customWidth="1"/>
    <col min="13833" max="13833" width="29.28515625" customWidth="1"/>
    <col min="14081" max="14081" width="3.28515625" customWidth="1"/>
    <col min="14082" max="14082" width="18" customWidth="1"/>
    <col min="14083" max="14083" width="3.140625" customWidth="1"/>
    <col min="14084" max="14084" width="6" customWidth="1"/>
    <col min="14085" max="14086" width="6.140625" customWidth="1"/>
    <col min="14087" max="14087" width="6.5703125" customWidth="1"/>
    <col min="14088" max="14088" width="10" customWidth="1"/>
    <col min="14089" max="14089" width="29.28515625" customWidth="1"/>
    <col min="14337" max="14337" width="3.28515625" customWidth="1"/>
    <col min="14338" max="14338" width="18" customWidth="1"/>
    <col min="14339" max="14339" width="3.140625" customWidth="1"/>
    <col min="14340" max="14340" width="6" customWidth="1"/>
    <col min="14341" max="14342" width="6.140625" customWidth="1"/>
    <col min="14343" max="14343" width="6.5703125" customWidth="1"/>
    <col min="14344" max="14344" width="10" customWidth="1"/>
    <col min="14345" max="14345" width="29.28515625" customWidth="1"/>
    <col min="14593" max="14593" width="3.28515625" customWidth="1"/>
    <col min="14594" max="14594" width="18" customWidth="1"/>
    <col min="14595" max="14595" width="3.140625" customWidth="1"/>
    <col min="14596" max="14596" width="6" customWidth="1"/>
    <col min="14597" max="14598" width="6.140625" customWidth="1"/>
    <col min="14599" max="14599" width="6.5703125" customWidth="1"/>
    <col min="14600" max="14600" width="10" customWidth="1"/>
    <col min="14601" max="14601" width="29.28515625" customWidth="1"/>
    <col min="14849" max="14849" width="3.28515625" customWidth="1"/>
    <col min="14850" max="14850" width="18" customWidth="1"/>
    <col min="14851" max="14851" width="3.140625" customWidth="1"/>
    <col min="14852" max="14852" width="6" customWidth="1"/>
    <col min="14853" max="14854" width="6.140625" customWidth="1"/>
    <col min="14855" max="14855" width="6.5703125" customWidth="1"/>
    <col min="14856" max="14856" width="10" customWidth="1"/>
    <col min="14857" max="14857" width="29.28515625" customWidth="1"/>
    <col min="15105" max="15105" width="3.28515625" customWidth="1"/>
    <col min="15106" max="15106" width="18" customWidth="1"/>
    <col min="15107" max="15107" width="3.140625" customWidth="1"/>
    <col min="15108" max="15108" width="6" customWidth="1"/>
    <col min="15109" max="15110" width="6.140625" customWidth="1"/>
    <col min="15111" max="15111" width="6.5703125" customWidth="1"/>
    <col min="15112" max="15112" width="10" customWidth="1"/>
    <col min="15113" max="15113" width="29.28515625" customWidth="1"/>
    <col min="15361" max="15361" width="3.28515625" customWidth="1"/>
    <col min="15362" max="15362" width="18" customWidth="1"/>
    <col min="15363" max="15363" width="3.140625" customWidth="1"/>
    <col min="15364" max="15364" width="6" customWidth="1"/>
    <col min="15365" max="15366" width="6.140625" customWidth="1"/>
    <col min="15367" max="15367" width="6.5703125" customWidth="1"/>
    <col min="15368" max="15368" width="10" customWidth="1"/>
    <col min="15369" max="15369" width="29.28515625" customWidth="1"/>
    <col min="15617" max="15617" width="3.28515625" customWidth="1"/>
    <col min="15618" max="15618" width="18" customWidth="1"/>
    <col min="15619" max="15619" width="3.140625" customWidth="1"/>
    <col min="15620" max="15620" width="6" customWidth="1"/>
    <col min="15621" max="15622" width="6.140625" customWidth="1"/>
    <col min="15623" max="15623" width="6.5703125" customWidth="1"/>
    <col min="15624" max="15624" width="10" customWidth="1"/>
    <col min="15625" max="15625" width="29.28515625" customWidth="1"/>
    <col min="15873" max="15873" width="3.28515625" customWidth="1"/>
    <col min="15874" max="15874" width="18" customWidth="1"/>
    <col min="15875" max="15875" width="3.140625" customWidth="1"/>
    <col min="15876" max="15876" width="6" customWidth="1"/>
    <col min="15877" max="15878" width="6.140625" customWidth="1"/>
    <col min="15879" max="15879" width="6.5703125" customWidth="1"/>
    <col min="15880" max="15880" width="10" customWidth="1"/>
    <col min="15881" max="15881" width="29.28515625" customWidth="1"/>
    <col min="16129" max="16129" width="3.28515625" customWidth="1"/>
    <col min="16130" max="16130" width="18" customWidth="1"/>
    <col min="16131" max="16131" width="3.140625" customWidth="1"/>
    <col min="16132" max="16132" width="6" customWidth="1"/>
    <col min="16133" max="16134" width="6.140625" customWidth="1"/>
    <col min="16135" max="16135" width="6.5703125" customWidth="1"/>
    <col min="16136" max="16136" width="10" customWidth="1"/>
    <col min="16137" max="16137" width="29.28515625" customWidth="1"/>
  </cols>
  <sheetData>
    <row r="1" spans="1:17" ht="15.75" x14ac:dyDescent="0.25">
      <c r="A1" s="7"/>
      <c r="B1" s="8"/>
      <c r="C1" s="7"/>
      <c r="D1" s="7"/>
      <c r="E1" s="7"/>
      <c r="F1" s="7"/>
      <c r="G1" s="8"/>
      <c r="H1" s="8"/>
      <c r="I1" s="87" t="s">
        <v>86</v>
      </c>
    </row>
    <row r="2" spans="1:17" ht="15.75" x14ac:dyDescent="0.25">
      <c r="A2" s="126" t="s">
        <v>11</v>
      </c>
      <c r="B2" s="126"/>
      <c r="C2" s="126"/>
      <c r="D2" s="126"/>
      <c r="E2" s="126"/>
      <c r="F2" s="126"/>
      <c r="G2" s="126"/>
      <c r="H2" s="126"/>
      <c r="I2" s="126"/>
    </row>
    <row r="3" spans="1:17" s="62" customFormat="1" ht="27.75" customHeight="1" x14ac:dyDescent="0.25">
      <c r="A3" s="127" t="s">
        <v>120</v>
      </c>
      <c r="B3" s="127"/>
      <c r="C3" s="127"/>
      <c r="D3" s="127"/>
      <c r="E3" s="127"/>
      <c r="F3" s="127"/>
      <c r="G3" s="127"/>
      <c r="H3" s="127"/>
      <c r="I3" s="127"/>
      <c r="J3" s="59"/>
      <c r="K3" s="59"/>
      <c r="L3" s="59"/>
      <c r="M3" s="59"/>
      <c r="N3" s="59"/>
      <c r="O3" s="59"/>
      <c r="P3" s="59"/>
      <c r="Q3" s="59"/>
    </row>
    <row r="4" spans="1:17" ht="16.5" customHeight="1" thickBot="1" x14ac:dyDescent="0.3">
      <c r="A4" s="126" t="s">
        <v>118</v>
      </c>
      <c r="B4" s="126"/>
      <c r="C4" s="126"/>
      <c r="D4" s="126"/>
      <c r="E4" s="126"/>
      <c r="F4" s="126"/>
      <c r="G4" s="126"/>
      <c r="H4" s="126"/>
      <c r="I4" s="126"/>
    </row>
    <row r="5" spans="1:17" x14ac:dyDescent="0.25">
      <c r="A5" s="134" t="s">
        <v>10</v>
      </c>
      <c r="B5" s="136" t="s">
        <v>12</v>
      </c>
      <c r="C5" s="136" t="s">
        <v>13</v>
      </c>
      <c r="D5" s="136" t="s">
        <v>14</v>
      </c>
      <c r="E5" s="136"/>
      <c r="F5" s="136" t="s">
        <v>15</v>
      </c>
      <c r="G5" s="136"/>
      <c r="H5" s="138" t="s">
        <v>80</v>
      </c>
      <c r="I5" s="140" t="s">
        <v>16</v>
      </c>
    </row>
    <row r="6" spans="1:17" ht="64.5" x14ac:dyDescent="0.25">
      <c r="A6" s="135"/>
      <c r="B6" s="137"/>
      <c r="C6" s="137"/>
      <c r="D6" s="5" t="s">
        <v>17</v>
      </c>
      <c r="E6" s="5" t="s">
        <v>18</v>
      </c>
      <c r="F6" s="5" t="s">
        <v>19</v>
      </c>
      <c r="G6" s="5" t="s">
        <v>20</v>
      </c>
      <c r="H6" s="139"/>
      <c r="I6" s="141"/>
    </row>
    <row r="7" spans="1:17" x14ac:dyDescent="0.25">
      <c r="A7" s="52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1">
        <v>9</v>
      </c>
    </row>
    <row r="8" spans="1:17" x14ac:dyDescent="0.25">
      <c r="A8" s="128" t="s">
        <v>81</v>
      </c>
      <c r="B8" s="129"/>
      <c r="C8" s="129"/>
      <c r="D8" s="129"/>
      <c r="E8" s="129"/>
      <c r="F8" s="129"/>
      <c r="G8" s="129"/>
      <c r="H8" s="129"/>
      <c r="I8" s="130"/>
    </row>
    <row r="9" spans="1:17" ht="102" x14ac:dyDescent="0.25">
      <c r="A9" s="94">
        <v>1</v>
      </c>
      <c r="B9" s="96" t="s">
        <v>93</v>
      </c>
      <c r="C9" s="94"/>
      <c r="D9" s="95"/>
      <c r="E9" s="95"/>
      <c r="F9" s="94"/>
      <c r="G9" s="94"/>
      <c r="H9" s="94"/>
      <c r="I9" s="94"/>
    </row>
    <row r="10" spans="1:17" ht="179.25" customHeight="1" x14ac:dyDescent="0.25">
      <c r="A10" s="99" t="s">
        <v>0</v>
      </c>
      <c r="B10" s="102" t="s">
        <v>94</v>
      </c>
      <c r="C10" s="100" t="s">
        <v>22</v>
      </c>
      <c r="D10" s="97" t="s">
        <v>95</v>
      </c>
      <c r="E10" s="97" t="s">
        <v>95</v>
      </c>
      <c r="F10" s="97" t="s">
        <v>21</v>
      </c>
      <c r="G10" s="97" t="s">
        <v>21</v>
      </c>
      <c r="H10" s="97" t="s">
        <v>96</v>
      </c>
      <c r="I10" s="97"/>
    </row>
    <row r="11" spans="1:17" ht="63.75" x14ac:dyDescent="0.25">
      <c r="A11" s="99" t="s">
        <v>1</v>
      </c>
      <c r="B11" s="102" t="s">
        <v>97</v>
      </c>
      <c r="C11" s="100" t="s">
        <v>22</v>
      </c>
      <c r="D11" s="97" t="s">
        <v>95</v>
      </c>
      <c r="E11" s="97" t="s">
        <v>95</v>
      </c>
      <c r="F11" s="97" t="s">
        <v>21</v>
      </c>
      <c r="G11" s="97" t="s">
        <v>21</v>
      </c>
      <c r="H11" s="97" t="s">
        <v>96</v>
      </c>
      <c r="I11" s="97"/>
    </row>
    <row r="12" spans="1:17" ht="51" x14ac:dyDescent="0.25">
      <c r="A12" s="99" t="s">
        <v>98</v>
      </c>
      <c r="B12" s="102" t="s">
        <v>99</v>
      </c>
      <c r="C12" s="100" t="s">
        <v>22</v>
      </c>
      <c r="D12" s="101" t="s">
        <v>95</v>
      </c>
      <c r="E12" s="101" t="s">
        <v>95</v>
      </c>
      <c r="F12" s="97" t="s">
        <v>21</v>
      </c>
      <c r="G12" s="97" t="s">
        <v>21</v>
      </c>
      <c r="H12" s="97" t="s">
        <v>96</v>
      </c>
      <c r="I12" s="97"/>
      <c r="L12" s="9"/>
    </row>
    <row r="13" spans="1:17" ht="114.75" x14ac:dyDescent="0.25">
      <c r="A13" s="99" t="s">
        <v>23</v>
      </c>
      <c r="B13" s="102" t="s">
        <v>100</v>
      </c>
      <c r="C13" s="104" t="s">
        <v>22</v>
      </c>
      <c r="D13" s="98">
        <v>0.2</v>
      </c>
      <c r="E13" s="98">
        <v>0.14000000000000001</v>
      </c>
      <c r="F13" s="100" t="s">
        <v>101</v>
      </c>
      <c r="G13" s="97" t="s">
        <v>102</v>
      </c>
      <c r="H13" s="97" t="s">
        <v>96</v>
      </c>
      <c r="I13" s="97"/>
    </row>
    <row r="14" spans="1:17" ht="191.25" x14ac:dyDescent="0.25">
      <c r="A14" s="99" t="s">
        <v>24</v>
      </c>
      <c r="B14" s="102" t="s">
        <v>103</v>
      </c>
      <c r="C14" s="104" t="s">
        <v>26</v>
      </c>
      <c r="D14" s="98">
        <v>45</v>
      </c>
      <c r="E14" s="98">
        <v>45</v>
      </c>
      <c r="F14" s="100" t="s">
        <v>21</v>
      </c>
      <c r="G14" s="100" t="s">
        <v>21</v>
      </c>
      <c r="H14" s="97" t="s">
        <v>96</v>
      </c>
      <c r="I14" s="97"/>
      <c r="J14"/>
      <c r="K14"/>
      <c r="L14"/>
      <c r="M14"/>
      <c r="N14"/>
      <c r="O14"/>
      <c r="P14"/>
      <c r="Q14"/>
    </row>
    <row r="15" spans="1:17" ht="150" customHeight="1" x14ac:dyDescent="0.25">
      <c r="A15" s="99" t="s">
        <v>25</v>
      </c>
      <c r="B15" s="102" t="s">
        <v>104</v>
      </c>
      <c r="C15" s="104" t="s">
        <v>26</v>
      </c>
      <c r="D15" s="98">
        <v>230</v>
      </c>
      <c r="E15" s="98">
        <v>170</v>
      </c>
      <c r="F15" s="100" t="s">
        <v>105</v>
      </c>
      <c r="G15" s="97" t="s">
        <v>106</v>
      </c>
      <c r="H15" s="97" t="s">
        <v>107</v>
      </c>
      <c r="I15" s="106" t="s">
        <v>108</v>
      </c>
      <c r="J15"/>
      <c r="K15"/>
      <c r="L15"/>
      <c r="M15"/>
      <c r="N15"/>
      <c r="O15"/>
      <c r="P15"/>
      <c r="Q15"/>
    </row>
    <row r="16" spans="1:17" ht="108" x14ac:dyDescent="0.25">
      <c r="A16" s="99" t="s">
        <v>27</v>
      </c>
      <c r="B16" s="103" t="s">
        <v>109</v>
      </c>
      <c r="C16" s="104" t="s">
        <v>28</v>
      </c>
      <c r="D16" s="105">
        <v>1.7</v>
      </c>
      <c r="E16" s="98">
        <v>10.42</v>
      </c>
      <c r="F16" s="100" t="s">
        <v>110</v>
      </c>
      <c r="G16" s="97" t="s">
        <v>111</v>
      </c>
      <c r="H16" s="97" t="s">
        <v>96</v>
      </c>
      <c r="I16" s="97"/>
      <c r="J16"/>
      <c r="K16"/>
      <c r="L16"/>
      <c r="M16"/>
      <c r="N16"/>
      <c r="O16"/>
      <c r="P16"/>
      <c r="Q16"/>
    </row>
    <row r="17" spans="1:17" s="62" customFormat="1" ht="102" x14ac:dyDescent="0.25">
      <c r="A17" s="99" t="s">
        <v>112</v>
      </c>
      <c r="B17" s="103" t="s">
        <v>113</v>
      </c>
      <c r="C17" s="104" t="s">
        <v>26</v>
      </c>
      <c r="D17" s="105">
        <v>1</v>
      </c>
      <c r="E17" s="98">
        <v>0</v>
      </c>
      <c r="F17" s="100" t="s">
        <v>114</v>
      </c>
      <c r="G17" s="97" t="s">
        <v>95</v>
      </c>
      <c r="H17" s="97" t="s">
        <v>115</v>
      </c>
      <c r="I17" s="106" t="s">
        <v>116</v>
      </c>
    </row>
    <row r="18" spans="1:17" s="62" customFormat="1" x14ac:dyDescent="0.25">
      <c r="A18" s="63"/>
      <c r="B18" s="66"/>
      <c r="C18" s="63"/>
      <c r="D18" s="67"/>
      <c r="E18" s="63"/>
      <c r="F18" s="59"/>
      <c r="G18" s="68"/>
      <c r="H18" s="65"/>
      <c r="I18" s="63"/>
    </row>
    <row r="19" spans="1:17" s="62" customFormat="1" x14ac:dyDescent="0.25">
      <c r="A19" s="63"/>
      <c r="B19" s="66"/>
      <c r="C19" s="63"/>
      <c r="D19" s="63"/>
      <c r="E19" s="63"/>
      <c r="F19" s="63"/>
      <c r="G19" s="63"/>
      <c r="H19" s="63"/>
      <c r="I19" s="63"/>
    </row>
    <row r="20" spans="1:17" s="62" customFormat="1" ht="15.75" x14ac:dyDescent="0.25">
      <c r="A20" s="63"/>
      <c r="B20" s="64"/>
      <c r="C20" s="64"/>
      <c r="D20" s="63"/>
      <c r="E20" s="63"/>
      <c r="F20" s="69"/>
      <c r="G20" s="70"/>
      <c r="H20" s="65"/>
      <c r="I20" s="63"/>
    </row>
    <row r="21" spans="1:17" s="62" customFormat="1" x14ac:dyDescent="0.25">
      <c r="A21" s="63"/>
      <c r="B21" s="64"/>
      <c r="C21" s="64"/>
      <c r="D21" s="70"/>
      <c r="E21" s="63"/>
      <c r="F21" s="59"/>
      <c r="G21" s="70"/>
      <c r="H21" s="65"/>
      <c r="I21" s="63"/>
    </row>
    <row r="22" spans="1:17" s="62" customFormat="1" x14ac:dyDescent="0.25">
      <c r="A22" s="63"/>
      <c r="B22" s="131"/>
      <c r="C22" s="131"/>
      <c r="D22" s="63"/>
      <c r="E22" s="63"/>
      <c r="F22" s="63"/>
      <c r="G22" s="63"/>
      <c r="H22" s="63"/>
      <c r="I22" s="63"/>
    </row>
    <row r="23" spans="1:17" s="62" customFormat="1" x14ac:dyDescent="0.25">
      <c r="A23" s="63"/>
      <c r="B23" s="66"/>
      <c r="C23" s="132"/>
      <c r="D23" s="133"/>
      <c r="E23" s="63"/>
      <c r="F23" s="63"/>
      <c r="G23" s="63"/>
      <c r="H23" s="63"/>
      <c r="I23" s="63"/>
    </row>
    <row r="24" spans="1:17" s="62" customFormat="1" x14ac:dyDescent="0.25">
      <c r="A24" s="59"/>
      <c r="B24" s="71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</sheetData>
  <mergeCells count="13">
    <mergeCell ref="A2:I2"/>
    <mergeCell ref="A3:I3"/>
    <mergeCell ref="A8:I8"/>
    <mergeCell ref="B22:C22"/>
    <mergeCell ref="C23:D23"/>
    <mergeCell ref="A4:I4"/>
    <mergeCell ref="A5:A6"/>
    <mergeCell ref="B5:B6"/>
    <mergeCell ref="C5:C6"/>
    <mergeCell ref="D5:E5"/>
    <mergeCell ref="F5:G5"/>
    <mergeCell ref="H5:H6"/>
    <mergeCell ref="I5:I6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A3" sqref="A3:I3"/>
    </sheetView>
  </sheetViews>
  <sheetFormatPr defaultRowHeight="15" x14ac:dyDescent="0.25"/>
  <cols>
    <col min="1" max="1" width="35.140625" customWidth="1"/>
    <col min="4" max="4" width="15.42578125" customWidth="1"/>
    <col min="5" max="5" width="48.5703125" customWidth="1"/>
    <col min="8" max="8" width="18.28515625" customWidth="1"/>
    <col min="9" max="9" width="39.42578125" customWidth="1"/>
  </cols>
  <sheetData>
    <row r="1" spans="1:12" ht="15.75" x14ac:dyDescent="0.25">
      <c r="A1" s="72"/>
      <c r="B1" s="72"/>
      <c r="C1" s="72"/>
      <c r="D1" s="72"/>
      <c r="E1" s="72"/>
      <c r="F1" s="72"/>
      <c r="G1" s="72"/>
      <c r="H1" s="72"/>
      <c r="I1" s="86" t="s">
        <v>53</v>
      </c>
      <c r="J1" s="72"/>
      <c r="K1" s="72"/>
      <c r="L1" s="72"/>
    </row>
    <row r="2" spans="1:12" ht="18.75" x14ac:dyDescent="0.3">
      <c r="A2" s="143" t="s">
        <v>54</v>
      </c>
      <c r="B2" s="143"/>
      <c r="C2" s="143"/>
      <c r="D2" s="143"/>
      <c r="E2" s="143"/>
      <c r="F2" s="143"/>
      <c r="G2" s="143"/>
      <c r="H2" s="143"/>
      <c r="I2" s="143"/>
      <c r="J2" s="72"/>
      <c r="K2" s="72"/>
      <c r="L2" s="72"/>
    </row>
    <row r="3" spans="1:12" ht="18.75" x14ac:dyDescent="0.3">
      <c r="A3" s="143" t="s">
        <v>119</v>
      </c>
      <c r="B3" s="143"/>
      <c r="C3" s="143"/>
      <c r="D3" s="143"/>
      <c r="E3" s="143"/>
      <c r="F3" s="143"/>
      <c r="G3" s="143"/>
      <c r="H3" s="143"/>
      <c r="I3" s="143"/>
      <c r="J3" s="72"/>
      <c r="K3" s="72"/>
      <c r="L3" s="72"/>
    </row>
    <row r="4" spans="1:12" ht="18.75" x14ac:dyDescent="0.3">
      <c r="A4" s="143" t="s">
        <v>118</v>
      </c>
      <c r="B4" s="143"/>
      <c r="C4" s="143"/>
      <c r="D4" s="143"/>
      <c r="E4" s="143"/>
      <c r="F4" s="143"/>
      <c r="G4" s="143"/>
      <c r="H4" s="143"/>
      <c r="I4" s="143"/>
      <c r="J4" s="72"/>
      <c r="K4" s="72"/>
      <c r="L4" s="72"/>
    </row>
    <row r="5" spans="1:12" ht="19.5" thickBot="1" x14ac:dyDescent="0.35">
      <c r="A5" s="73"/>
      <c r="B5" s="73"/>
      <c r="C5" s="73"/>
      <c r="D5" s="73"/>
      <c r="E5" s="73"/>
      <c r="F5" s="72"/>
      <c r="G5" s="72"/>
      <c r="H5" s="72"/>
      <c r="I5" s="72"/>
      <c r="J5" s="72"/>
      <c r="K5" s="72"/>
      <c r="L5" s="72"/>
    </row>
    <row r="6" spans="1:12" ht="38.25" thickBot="1" x14ac:dyDescent="0.35">
      <c r="A6" s="74" t="s">
        <v>55</v>
      </c>
      <c r="B6" s="74" t="s">
        <v>56</v>
      </c>
      <c r="C6" s="74" t="s">
        <v>57</v>
      </c>
      <c r="D6" s="74" t="s">
        <v>58</v>
      </c>
      <c r="E6" s="74" t="s">
        <v>59</v>
      </c>
      <c r="F6" s="74" t="s">
        <v>56</v>
      </c>
      <c r="G6" s="74" t="s">
        <v>57</v>
      </c>
      <c r="H6" s="74" t="s">
        <v>60</v>
      </c>
      <c r="I6" s="75" t="s">
        <v>61</v>
      </c>
      <c r="J6" s="72"/>
      <c r="K6" s="72"/>
      <c r="L6" s="72"/>
    </row>
    <row r="7" spans="1:12" ht="15.75" customHeight="1" x14ac:dyDescent="0.25">
      <c r="A7" s="144" t="s">
        <v>62</v>
      </c>
      <c r="B7" s="147">
        <v>0.5</v>
      </c>
      <c r="C7" s="147">
        <f>H7</f>
        <v>2</v>
      </c>
      <c r="D7" s="147">
        <f>B7*C7</f>
        <v>1</v>
      </c>
      <c r="E7" s="144" t="s">
        <v>63</v>
      </c>
      <c r="F7" s="147">
        <v>1</v>
      </c>
      <c r="G7" s="147">
        <v>2</v>
      </c>
      <c r="H7" s="147">
        <f>F7*G7</f>
        <v>2</v>
      </c>
      <c r="I7" s="144" t="s">
        <v>90</v>
      </c>
      <c r="J7" s="72"/>
      <c r="K7" s="72"/>
      <c r="L7" s="77"/>
    </row>
    <row r="8" spans="1:12" ht="15.75" customHeight="1" x14ac:dyDescent="0.25">
      <c r="A8" s="145"/>
      <c r="B8" s="148"/>
      <c r="C8" s="148"/>
      <c r="D8" s="148"/>
      <c r="E8" s="145"/>
      <c r="F8" s="148"/>
      <c r="G8" s="148"/>
      <c r="H8" s="148"/>
      <c r="I8" s="145"/>
      <c r="J8" s="72"/>
      <c r="K8" s="72"/>
      <c r="L8" s="77"/>
    </row>
    <row r="9" spans="1:12" ht="16.5" customHeight="1" thickBot="1" x14ac:dyDescent="0.3">
      <c r="A9" s="146"/>
      <c r="B9" s="149"/>
      <c r="C9" s="149"/>
      <c r="D9" s="149"/>
      <c r="E9" s="146"/>
      <c r="F9" s="149"/>
      <c r="G9" s="149"/>
      <c r="H9" s="149"/>
      <c r="I9" s="146"/>
      <c r="J9" s="72"/>
      <c r="K9" s="72"/>
      <c r="L9" s="77"/>
    </row>
    <row r="10" spans="1:12" ht="169.5" thickBot="1" x14ac:dyDescent="0.3">
      <c r="A10" s="90" t="s">
        <v>64</v>
      </c>
      <c r="B10" s="91">
        <v>0.3</v>
      </c>
      <c r="C10" s="91">
        <f t="shared" ref="C10:C11" si="0">H10</f>
        <v>5</v>
      </c>
      <c r="D10" s="91">
        <f t="shared" ref="D10:D11" si="1">B10*C10</f>
        <v>1.5</v>
      </c>
      <c r="E10" s="90" t="s">
        <v>65</v>
      </c>
      <c r="F10" s="91">
        <v>1</v>
      </c>
      <c r="G10" s="91">
        <v>5</v>
      </c>
      <c r="H10" s="91">
        <f t="shared" ref="H10:H11" si="2">F10*G10</f>
        <v>5</v>
      </c>
      <c r="I10" s="92" t="s">
        <v>82</v>
      </c>
      <c r="J10" s="72"/>
      <c r="K10" s="72"/>
      <c r="L10" s="72"/>
    </row>
    <row r="11" spans="1:12" ht="132" thickBot="1" x14ac:dyDescent="0.3">
      <c r="A11" s="90" t="s">
        <v>66</v>
      </c>
      <c r="B11" s="91">
        <v>0.2</v>
      </c>
      <c r="C11" s="91">
        <f t="shared" si="0"/>
        <v>5</v>
      </c>
      <c r="D11" s="91">
        <f t="shared" si="1"/>
        <v>1</v>
      </c>
      <c r="E11" s="90" t="s">
        <v>67</v>
      </c>
      <c r="F11" s="91">
        <v>1</v>
      </c>
      <c r="G11" s="91">
        <v>5</v>
      </c>
      <c r="H11" s="91">
        <f t="shared" si="2"/>
        <v>5</v>
      </c>
      <c r="I11" s="90" t="s">
        <v>91</v>
      </c>
      <c r="J11" s="72"/>
      <c r="K11" s="72"/>
      <c r="L11" s="72"/>
    </row>
    <row r="12" spans="1:12" ht="15.75" customHeight="1" thickBot="1" x14ac:dyDescent="0.35">
      <c r="A12" s="73"/>
      <c r="B12" s="73"/>
      <c r="C12" s="73"/>
      <c r="D12" s="76">
        <v>3.5</v>
      </c>
      <c r="E12" s="73"/>
      <c r="F12" s="73"/>
      <c r="G12" s="73"/>
      <c r="H12" s="78"/>
      <c r="I12" s="73"/>
      <c r="J12" s="72"/>
      <c r="K12" s="72"/>
      <c r="L12" s="72"/>
    </row>
    <row r="13" spans="1:12" ht="15.75" customHeight="1" x14ac:dyDescent="0.3">
      <c r="A13" s="73"/>
      <c r="B13" s="73"/>
      <c r="C13" s="73"/>
      <c r="D13" s="73"/>
      <c r="E13" s="73"/>
      <c r="F13" s="72"/>
      <c r="G13" s="72"/>
      <c r="H13" s="72"/>
      <c r="I13" s="72"/>
      <c r="J13" s="72"/>
      <c r="K13" s="72"/>
      <c r="L13" s="72"/>
    </row>
    <row r="14" spans="1:12" s="49" customFormat="1" ht="18.75" x14ac:dyDescent="0.3">
      <c r="A14" s="2"/>
      <c r="B14" s="2"/>
      <c r="C14" s="2"/>
      <c r="D14" s="2"/>
      <c r="E14" s="2"/>
    </row>
    <row r="15" spans="1:12" s="49" customFormat="1" ht="27.75" customHeight="1" x14ac:dyDescent="0.3">
      <c r="A15" s="142" t="s">
        <v>92</v>
      </c>
      <c r="B15" s="142"/>
      <c r="C15" s="142"/>
      <c r="D15" s="142"/>
      <c r="E15" s="142"/>
      <c r="F15" s="142"/>
      <c r="G15" s="142"/>
      <c r="H15" s="142"/>
      <c r="I15" s="142"/>
    </row>
    <row r="16" spans="1:12" s="49" customFormat="1" ht="43.5" customHeight="1" x14ac:dyDescent="0.3">
      <c r="A16" s="142" t="s">
        <v>68</v>
      </c>
      <c r="B16" s="142"/>
      <c r="C16" s="142"/>
      <c r="D16" s="142"/>
      <c r="E16" s="142"/>
      <c r="F16" s="142"/>
      <c r="G16" s="142"/>
      <c r="H16" s="142"/>
      <c r="I16" s="142"/>
    </row>
    <row r="17" spans="1:9" s="49" customFormat="1" ht="34.5" customHeight="1" x14ac:dyDescent="0.3">
      <c r="A17" s="89"/>
      <c r="B17" s="89"/>
      <c r="C17" s="89"/>
      <c r="D17" s="89"/>
      <c r="E17" s="89"/>
      <c r="F17" s="89"/>
      <c r="G17" s="89"/>
      <c r="H17" s="89"/>
      <c r="I17" s="89"/>
    </row>
    <row r="18" spans="1:9" s="49" customFormat="1" x14ac:dyDescent="0.25">
      <c r="A18" s="88" t="s">
        <v>69</v>
      </c>
    </row>
    <row r="19" spans="1:9" s="49" customFormat="1" x14ac:dyDescent="0.25">
      <c r="A19" s="88" t="s">
        <v>70</v>
      </c>
    </row>
    <row r="20" spans="1:9" s="49" customFormat="1" x14ac:dyDescent="0.25">
      <c r="A20" s="88" t="s">
        <v>71</v>
      </c>
    </row>
    <row r="21" spans="1:9" s="49" customFormat="1" x14ac:dyDescent="0.25">
      <c r="A21" s="88" t="s">
        <v>72</v>
      </c>
    </row>
    <row r="22" spans="1:9" s="49" customFormat="1" ht="26.25" x14ac:dyDescent="0.25">
      <c r="A22" s="88" t="s">
        <v>73</v>
      </c>
    </row>
    <row r="23" spans="1:9" s="49" customFormat="1" x14ac:dyDescent="0.25">
      <c r="A23" s="88" t="s">
        <v>74</v>
      </c>
    </row>
    <row r="24" spans="1:9" x14ac:dyDescent="0.25">
      <c r="A24" s="72"/>
    </row>
    <row r="25" spans="1:9" x14ac:dyDescent="0.25">
      <c r="A25" s="72"/>
    </row>
    <row r="26" spans="1:9" x14ac:dyDescent="0.25">
      <c r="A26" s="72"/>
    </row>
    <row r="27" spans="1:9" x14ac:dyDescent="0.25">
      <c r="A27" s="72"/>
    </row>
    <row r="28" spans="1:9" x14ac:dyDescent="0.25">
      <c r="A28" s="72"/>
    </row>
    <row r="29" spans="1:9" x14ac:dyDescent="0.25">
      <c r="A29" s="72"/>
    </row>
    <row r="30" spans="1:9" x14ac:dyDescent="0.25">
      <c r="A30" s="72"/>
    </row>
    <row r="31" spans="1:9" x14ac:dyDescent="0.25">
      <c r="A31" s="72"/>
    </row>
  </sheetData>
  <mergeCells count="14">
    <mergeCell ref="A16:I16"/>
    <mergeCell ref="A15:I15"/>
    <mergeCell ref="A2:I2"/>
    <mergeCell ref="A3:I3"/>
    <mergeCell ref="A4:I4"/>
    <mergeCell ref="A7:A9"/>
    <mergeCell ref="B7:B9"/>
    <mergeCell ref="C7:C9"/>
    <mergeCell ref="D7:D9"/>
    <mergeCell ref="E7:E9"/>
    <mergeCell ref="F7:F9"/>
    <mergeCell ref="G7:G9"/>
    <mergeCell ref="H7:H9"/>
    <mergeCell ref="I7:I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Прил.1</vt:lpstr>
      <vt:lpstr>Прил.2</vt:lpstr>
      <vt:lpstr>Прил.3</vt:lpstr>
      <vt:lpstr>Прил.4</vt:lpstr>
      <vt:lpstr>Прил.5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2020-06-10T11:06:39Z</dcterms:modified>
</cp:coreProperties>
</file>