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ие ДУМА 2021 год апрель\"/>
    </mc:Choice>
  </mc:AlternateContent>
  <xr:revisionPtr revIDLastSave="0" documentId="13_ncr:1_{C6879D45-2970-458F-9509-49EB1D8E957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" sheetId="3" r:id="rId1"/>
  </sheets>
  <definedNames>
    <definedName name="_xlnm.Print_Titles" localSheetId="0">'2'!$5:$6</definedName>
  </definedNames>
  <calcPr calcId="191029"/>
</workbook>
</file>

<file path=xl/calcChain.xml><?xml version="1.0" encoding="utf-8"?>
<calcChain xmlns="http://schemas.openxmlformats.org/spreadsheetml/2006/main">
  <c r="E12" i="3" l="1"/>
  <c r="E33" i="3"/>
  <c r="C33" i="3"/>
  <c r="C12" i="3"/>
  <c r="D12" i="3" s="1"/>
  <c r="D17" i="3"/>
  <c r="D32" i="3"/>
  <c r="E28" i="3"/>
  <c r="C28" i="3"/>
  <c r="D30" i="3"/>
  <c r="D29" i="3"/>
  <c r="E24" i="3"/>
  <c r="C24" i="3"/>
  <c r="D13" i="3"/>
  <c r="D14" i="3"/>
  <c r="D15" i="3"/>
  <c r="D16" i="3"/>
  <c r="D9" i="3"/>
  <c r="C26" i="3"/>
  <c r="D27" i="3"/>
  <c r="C7" i="3"/>
  <c r="E7" i="3"/>
  <c r="C31" i="3"/>
  <c r="C22" i="3"/>
  <c r="C18" i="3"/>
  <c r="D24" i="3" l="1"/>
  <c r="D7" i="3" l="1"/>
  <c r="D25" i="3" l="1"/>
  <c r="D23" i="3"/>
  <c r="D21" i="3"/>
  <c r="D20" i="3"/>
  <c r="D19" i="3"/>
  <c r="D26" i="3" l="1"/>
  <c r="E31" i="3"/>
  <c r="D31" i="3" s="1"/>
  <c r="D28" i="3"/>
  <c r="D22" i="3"/>
  <c r="E22" i="3"/>
  <c r="E18" i="3"/>
  <c r="D18" i="3" l="1"/>
  <c r="D33" i="3" s="1"/>
</calcChain>
</file>

<file path=xl/sharedStrings.xml><?xml version="1.0" encoding="utf-8"?>
<sst xmlns="http://schemas.openxmlformats.org/spreadsheetml/2006/main" count="53" uniqueCount="53">
  <si>
    <t>ИТОГО:</t>
  </si>
  <si>
    <t>752F255550</t>
  </si>
  <si>
    <t>7500000000</t>
  </si>
  <si>
    <t>Муниципальная программа "Формирование современной городской среды в городе Радужный на 2019-2025 годы и на период до 2030 года"</t>
  </si>
  <si>
    <t>6900182050</t>
  </si>
  <si>
    <t>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</si>
  <si>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6900000000</t>
  </si>
  <si>
    <t>Муниципальная программа "Организация отдыха, оздоровления, занятости детей, подростков и молодежи города Радужный на 2019-2025 годы и на период до 2030 года"</t>
  </si>
  <si>
    <t>Субсидии на поддержку малого и среднего предпринимательства</t>
  </si>
  <si>
    <t>6200000000</t>
  </si>
  <si>
    <t>Муниципальная программа "Развитие малого и среднего предпринимательства в городе Радужный  на 2019-2025 годы и на период до 2030 года"</t>
  </si>
  <si>
    <t>Субсидии на создание условий для деятельности народных дружин</t>
  </si>
  <si>
    <t>5900000000</t>
  </si>
  <si>
    <t>5800000000</t>
  </si>
  <si>
    <t>Муниципальная программа "Развитие жилищно-коммунального комплекса и повышение энергетической эффективности в городе Радужный на 2019-2025 годы  и на период до 2030 года"</t>
  </si>
  <si>
    <t>57202L4970</t>
  </si>
  <si>
    <t>5700000000</t>
  </si>
  <si>
    <t>Муниципальная программа "Обеспечение доступным и комфортным жильем жителей города Радужный в 2019-2025 годах и на период до 2030 года"</t>
  </si>
  <si>
    <t>ЦСР</t>
  </si>
  <si>
    <t>Наименование</t>
  </si>
  <si>
    <t>Сумма уточнений</t>
  </si>
  <si>
    <t>Примечание</t>
  </si>
  <si>
    <t>Муниципальная программа "Развитие образования в городе Радужный на 2019-2025 годы и на период до 2030 года"</t>
  </si>
  <si>
    <t>5810182591</t>
  </si>
  <si>
    <t>Муниципальная программа "Профилактика правонарушений, терроризма, а так же минимизации и (или) ликвидации последствий его проявлений в городе Радужный на 2019-2025 годы и на период до 2030 года"</t>
  </si>
  <si>
    <t>621I482380</t>
  </si>
  <si>
    <t xml:space="preserve"> к пояснительной записке по расходам</t>
  </si>
  <si>
    <t>(тыс.рублей)</t>
  </si>
  <si>
    <t>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</t>
  </si>
  <si>
    <t>Субсидии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</si>
  <si>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Субсидия на реализацию отдельных мероприятий, направленных на создание современных моделей дополнительного образования, организацию деятельности молодежных трудовых отрядов, допризывной подготовки молодежи</t>
  </si>
  <si>
    <t>Субсидия на развитие  сферы культуры в муниципальных образованиях Ханты-Мансийского автономного округа - Югры</t>
  </si>
  <si>
    <t>Мероприятия по градостроительной деятельности</t>
  </si>
  <si>
    <t>Реализация мероприятий  по обеспечению жильем молодых семей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</si>
  <si>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</si>
  <si>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Реализация программ формирования современной городской среды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</si>
  <si>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</si>
  <si>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51103L3040</t>
  </si>
  <si>
    <t>Муниципальная программа "Развитие культуры,спорта и молодежной политики в городе Радужный на 2021-2025 годы и на период до 2030 года"</t>
  </si>
  <si>
    <t>522А155190</t>
  </si>
  <si>
    <t>524Р550810</t>
  </si>
  <si>
    <t>Государственная поддержка отрасли культуры</t>
  </si>
  <si>
    <t>Субсидии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медицинским сопровождением тренировочного процесса, тренировочными сборами и обеспечению их участия в соревнованиях</t>
  </si>
  <si>
    <t>Субсидии на софинансирование расходов муниципальных образований по развитию сети спортивных объектов шаговой доступности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</si>
  <si>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</si>
  <si>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Приобретение жилья в целях переселения граждан из жилых домов, признанных аварийными, для обеспечения жильем граждан, состоящих на учете для его получения на условиях социального найма, формирования маневренного жилищного фонда</t>
  </si>
  <si>
    <t>Субсидия на реализацию отдельных мероприятий, направленных на создание современных моделей дополнительного образования,организацию деятельности молодежных трудовых отрядов,допризывной подготовки молодежи</t>
  </si>
  <si>
    <t>Уточненные бюджетные ассигнования на 2021 год</t>
  </si>
  <si>
    <t>Утвержденные ассигнования на 2021 год (решение Думы от 11.12.2020 №24)</t>
  </si>
  <si>
    <t>Приведение в соответствие уровня софинансирования согласно дополнительному соглашению с Департаментом культуры ХМАО-Югры ( приобритение музыкаьных инструментов, оборудования и материалов для ДШИ)</t>
  </si>
  <si>
    <t>Перераспределение объемов финансирования на реализацию мероприятий регионального проекта "Формирование комфортной городской среды"</t>
  </si>
  <si>
    <t>Приложение № 2</t>
  </si>
  <si>
    <t>Распределение субсидий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бюджета города Радужный на 2021год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</si>
</sst>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\-#,##0.00;0.00"/>
    <numFmt numFmtId="165" formatCode="0000000"/>
    <numFmt numFmtId="166" formatCode="00\.00\.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63">
    <xf numFmtId="0" fontId="0" fillId="0" borderId="0" xfId="0"/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7" fillId="0" borderId="0" xfId="1" applyFont="1"/>
    <xf numFmtId="0" fontId="7" fillId="0" borderId="0" xfId="1" applyNumberFormat="1" applyFont="1" applyFill="1" applyAlignment="1" applyProtection="1">
      <alignment horizontal="left" vertical="center" wrapText="1"/>
      <protection hidden="1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4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4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Font="1" applyFill="1"/>
    <xf numFmtId="4" fontId="4" fillId="0" borderId="10" xfId="4" applyNumberFormat="1" applyFont="1" applyFill="1" applyBorder="1" applyAlignment="1" applyProtection="1">
      <alignment horizontal="center" vertical="center" wrapText="1"/>
      <protection hidden="1"/>
    </xf>
    <xf numFmtId="0" fontId="7" fillId="0" borderId="5" xfId="1" applyNumberFormat="1" applyFont="1" applyFill="1" applyBorder="1" applyAlignment="1" applyProtection="1">
      <alignment horizontal="right" vertical="center" wrapText="1"/>
      <protection hidden="1"/>
    </xf>
    <xf numFmtId="4" fontId="7" fillId="0" borderId="5" xfId="4" applyNumberFormat="1" applyFont="1" applyFill="1" applyBorder="1" applyAlignment="1" applyProtection="1">
      <alignment horizontal="center" vertical="center" wrapText="1"/>
      <protection hidden="1"/>
    </xf>
    <xf numFmtId="166" fontId="7" fillId="2" borderId="6" xfId="1" applyNumberFormat="1" applyFont="1" applyFill="1" applyBorder="1" applyAlignment="1" applyProtection="1">
      <alignment vertical="center" wrapText="1"/>
      <protection hidden="1"/>
    </xf>
    <xf numFmtId="166" fontId="4" fillId="2" borderId="6" xfId="1" applyNumberFormat="1" applyFont="1" applyFill="1" applyBorder="1" applyAlignment="1" applyProtection="1">
      <alignment vertical="center" wrapText="1"/>
      <protection hidden="1"/>
    </xf>
    <xf numFmtId="166" fontId="7" fillId="2" borderId="13" xfId="1" applyNumberFormat="1" applyFont="1" applyFill="1" applyBorder="1" applyAlignment="1" applyProtection="1">
      <alignment vertical="center" wrapText="1"/>
      <protection hidden="1"/>
    </xf>
    <xf numFmtId="0" fontId="4" fillId="0" borderId="2" xfId="1" applyNumberFormat="1" applyFont="1" applyFill="1" applyBorder="1" applyAlignment="1" applyProtection="1">
      <alignment horizontal="center"/>
      <protection hidden="1"/>
    </xf>
    <xf numFmtId="0" fontId="8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1" applyFont="1"/>
    <xf numFmtId="0" fontId="9" fillId="0" borderId="8" xfId="1" applyNumberFormat="1" applyFont="1" applyFill="1" applyBorder="1" applyAlignment="1" applyProtection="1">
      <alignment horizontal="right" vertical="center" wrapText="1"/>
      <protection hidden="1"/>
    </xf>
    <xf numFmtId="11" fontId="7" fillId="0" borderId="7" xfId="1" applyNumberFormat="1" applyFont="1" applyFill="1" applyBorder="1" applyAlignment="1" applyProtection="1">
      <alignment horizontal="right" vertical="center" wrapText="1"/>
      <protection hidden="1"/>
    </xf>
    <xf numFmtId="0" fontId="4" fillId="0" borderId="1" xfId="1" applyNumberFormat="1" applyFont="1" applyFill="1" applyBorder="1" applyAlignment="1" applyProtection="1">
      <protection hidden="1"/>
    </xf>
    <xf numFmtId="4" fontId="4" fillId="0" borderId="2" xfId="1" applyNumberFormat="1" applyFont="1" applyFill="1" applyBorder="1" applyAlignment="1" applyProtection="1">
      <alignment horizontal="center"/>
      <protection hidden="1"/>
    </xf>
    <xf numFmtId="4" fontId="4" fillId="0" borderId="1" xfId="1" applyNumberFormat="1" applyFont="1" applyFill="1" applyBorder="1" applyAlignment="1" applyProtection="1">
      <alignment horizontal="center"/>
      <protection hidden="1"/>
    </xf>
    <xf numFmtId="4" fontId="7" fillId="0" borderId="7" xfId="4" applyNumberFormat="1" applyFont="1" applyFill="1" applyBorder="1" applyAlignment="1" applyProtection="1">
      <alignment horizontal="center" vertical="center" wrapText="1"/>
      <protection hidden="1"/>
    </xf>
    <xf numFmtId="4" fontId="7" fillId="0" borderId="5" xfId="1" applyNumberFormat="1" applyFont="1" applyFill="1" applyBorder="1" applyAlignment="1" applyProtection="1">
      <alignment horizontal="center" vertical="center"/>
      <protection hidden="1"/>
    </xf>
    <xf numFmtId="4" fontId="4" fillId="0" borderId="4" xfId="1" applyNumberFormat="1" applyFont="1" applyFill="1" applyBorder="1" applyAlignment="1" applyProtection="1">
      <alignment horizontal="center" vertical="center"/>
      <protection hidden="1"/>
    </xf>
    <xf numFmtId="4" fontId="7" fillId="0" borderId="5" xfId="1" applyNumberFormat="1" applyFont="1" applyFill="1" applyBorder="1" applyAlignment="1">
      <alignment horizontal="center" vertical="center"/>
    </xf>
    <xf numFmtId="4" fontId="7" fillId="0" borderId="5" xfId="1" applyNumberFormat="1" applyFont="1" applyFill="1" applyBorder="1" applyAlignment="1" applyProtection="1">
      <alignment horizontal="center"/>
      <protection hidden="1"/>
    </xf>
    <xf numFmtId="164" fontId="7" fillId="0" borderId="4" xfId="1" applyNumberFormat="1" applyFont="1" applyFill="1" applyBorder="1" applyAlignment="1" applyProtection="1">
      <alignment horizontal="center" vertical="center"/>
      <protection hidden="1"/>
    </xf>
    <xf numFmtId="4" fontId="7" fillId="0" borderId="12" xfId="1" applyNumberFormat="1" applyFont="1" applyFill="1" applyBorder="1" applyAlignment="1">
      <alignment horizontal="center" vertical="center"/>
    </xf>
    <xf numFmtId="4" fontId="7" fillId="0" borderId="0" xfId="1" applyNumberFormat="1" applyFont="1" applyFill="1"/>
    <xf numFmtId="0" fontId="5" fillId="0" borderId="2" xfId="1" applyNumberFormat="1" applyFont="1" applyFill="1" applyBorder="1" applyAlignment="1" applyProtection="1">
      <alignment horizontal="center" vertical="center"/>
      <protection hidden="1"/>
    </xf>
    <xf numFmtId="0" fontId="8" fillId="0" borderId="2" xfId="1" applyNumberFormat="1" applyFont="1" applyFill="1" applyBorder="1" applyAlignment="1" applyProtection="1">
      <alignment horizontal="center" vertical="center"/>
      <protection hidden="1"/>
    </xf>
    <xf numFmtId="0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9" xfId="4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4" applyNumberFormat="1" applyFont="1" applyFill="1" applyBorder="1" applyAlignment="1" applyProtection="1">
      <alignment horizontal="center" vertical="center" wrapText="1"/>
      <protection hidden="1"/>
    </xf>
    <xf numFmtId="0" fontId="8" fillId="0" borderId="3" xfId="4" applyNumberFormat="1" applyFont="1" applyFill="1" applyBorder="1" applyAlignment="1" applyProtection="1">
      <alignment horizontal="center" vertical="center" wrapText="1"/>
      <protection hidden="1"/>
    </xf>
    <xf numFmtId="165" fontId="4" fillId="0" borderId="10" xfId="1" applyNumberFormat="1" applyFont="1" applyFill="1" applyBorder="1" applyAlignment="1" applyProtection="1">
      <alignment horizontal="right" vertical="center" wrapText="1"/>
      <protection hidden="1"/>
    </xf>
    <xf numFmtId="165" fontId="7" fillId="0" borderId="4" xfId="1" applyNumberFormat="1" applyFont="1" applyFill="1" applyBorder="1" applyAlignment="1" applyProtection="1">
      <alignment horizontal="right" vertical="center" wrapText="1"/>
      <protection hidden="1"/>
    </xf>
    <xf numFmtId="165" fontId="4" fillId="0" borderId="4" xfId="1" applyNumberFormat="1" applyFont="1" applyFill="1" applyBorder="1" applyAlignment="1" applyProtection="1">
      <alignment horizontal="right" vertical="center" wrapText="1"/>
      <protection hidden="1"/>
    </xf>
    <xf numFmtId="165" fontId="7" fillId="0" borderId="14" xfId="1" applyNumberFormat="1" applyFont="1" applyFill="1" applyBorder="1" applyAlignment="1" applyProtection="1">
      <alignment horizontal="right" vertical="center" wrapText="1"/>
      <protection hidden="1"/>
    </xf>
    <xf numFmtId="0" fontId="4" fillId="0" borderId="11" xfId="1" applyNumberFormat="1" applyFont="1" applyFill="1" applyBorder="1" applyAlignment="1" applyProtection="1">
      <alignment horizontal="left" vertical="center" wrapText="1"/>
      <protection hidden="1"/>
    </xf>
    <xf numFmtId="0" fontId="4" fillId="0" borderId="15" xfId="4" applyNumberFormat="1" applyFont="1" applyFill="1" applyBorder="1" applyAlignment="1" applyProtection="1">
      <alignment horizontal="center" vertical="center" wrapText="1"/>
      <protection hidden="1"/>
    </xf>
    <xf numFmtId="0" fontId="7" fillId="0" borderId="6" xfId="1" applyNumberFormat="1" applyFont="1" applyFill="1" applyBorder="1" applyAlignment="1" applyProtection="1">
      <alignment horizontal="left" vertical="center" wrapText="1"/>
      <protection hidden="1"/>
    </xf>
    <xf numFmtId="0" fontId="7" fillId="0" borderId="11" xfId="1" applyNumberFormat="1" applyFont="1" applyFill="1" applyBorder="1" applyAlignment="1" applyProtection="1">
      <alignment horizontal="left" vertical="center" wrapText="1"/>
      <protection hidden="1"/>
    </xf>
    <xf numFmtId="0" fontId="3" fillId="0" borderId="15" xfId="4" applyNumberFormat="1" applyFont="1" applyFill="1" applyBorder="1" applyAlignment="1" applyProtection="1">
      <alignment horizontal="left" vertical="center" wrapText="1"/>
      <protection hidden="1"/>
    </xf>
    <xf numFmtId="0" fontId="7" fillId="0" borderId="16" xfId="1" applyFont="1" applyBorder="1"/>
    <xf numFmtId="4" fontId="4" fillId="2" borderId="16" xfId="1" applyNumberFormat="1" applyFont="1" applyFill="1" applyBorder="1" applyAlignment="1" applyProtection="1">
      <alignment horizontal="center" vertical="center"/>
      <protection hidden="1"/>
    </xf>
    <xf numFmtId="0" fontId="3" fillId="0" borderId="16" xfId="1" applyFont="1" applyFill="1" applyBorder="1" applyAlignment="1">
      <alignment wrapText="1"/>
    </xf>
    <xf numFmtId="4" fontId="3" fillId="0" borderId="16" xfId="1" applyNumberFormat="1" applyFont="1" applyFill="1" applyBorder="1" applyAlignment="1" applyProtection="1">
      <alignment vertical="center" wrapText="1"/>
      <protection hidden="1"/>
    </xf>
    <xf numFmtId="0" fontId="7" fillId="0" borderId="17" xfId="1" applyFont="1" applyBorder="1"/>
    <xf numFmtId="0" fontId="7" fillId="3" borderId="0" xfId="1" applyFont="1" applyFill="1" applyAlignment="1">
      <alignment horizontal="right"/>
    </xf>
    <xf numFmtId="0" fontId="9" fillId="3" borderId="16" xfId="1" applyFont="1" applyFill="1" applyBorder="1" applyAlignment="1">
      <alignment horizontal="center" wrapText="1"/>
    </xf>
    <xf numFmtId="0" fontId="4" fillId="0" borderId="6" xfId="1" applyNumberFormat="1" applyFont="1" applyFill="1" applyBorder="1" applyAlignment="1" applyProtection="1">
      <alignment horizontal="left" vertical="center" wrapText="1"/>
      <protection hidden="1"/>
    </xf>
    <xf numFmtId="165" fontId="7" fillId="0" borderId="5" xfId="1" applyNumberFormat="1" applyFont="1" applyFill="1" applyBorder="1" applyAlignment="1" applyProtection="1">
      <alignment horizontal="right" vertical="center" wrapText="1"/>
      <protection hidden="1"/>
    </xf>
    <xf numFmtId="4" fontId="4" fillId="0" borderId="7" xfId="4" applyNumberFormat="1" applyFont="1" applyFill="1" applyBorder="1" applyAlignment="1" applyProtection="1">
      <alignment horizontal="center" vertical="center" wrapText="1"/>
      <protection hidden="1"/>
    </xf>
    <xf numFmtId="4" fontId="7" fillId="0" borderId="4" xfId="1" applyNumberFormat="1" applyFont="1" applyFill="1" applyBorder="1" applyAlignment="1">
      <alignment horizontal="center" vertical="center"/>
    </xf>
    <xf numFmtId="0" fontId="9" fillId="3" borderId="17" xfId="4" applyNumberFormat="1" applyFont="1" applyFill="1" applyBorder="1" applyAlignment="1" applyProtection="1">
      <alignment horizontal="center" vertical="center" wrapText="1"/>
      <protection hidden="1"/>
    </xf>
    <xf numFmtId="164" fontId="4" fillId="0" borderId="4" xfId="1" applyNumberFormat="1" applyFont="1" applyFill="1" applyBorder="1" applyAlignment="1" applyProtection="1">
      <alignment horizontal="center" vertical="center"/>
      <protection hidden="1"/>
    </xf>
    <xf numFmtId="165" fontId="7" fillId="0" borderId="6" xfId="1" applyNumberFormat="1" applyFont="1" applyFill="1" applyBorder="1" applyAlignment="1" applyProtection="1">
      <alignment horizontal="left" vertical="center" wrapText="1"/>
      <protection hidden="1"/>
    </xf>
    <xf numFmtId="0" fontId="7" fillId="3" borderId="0" xfId="1" applyNumberFormat="1" applyFont="1" applyFill="1" applyAlignment="1" applyProtection="1">
      <alignment horizontal="right"/>
      <protection hidden="1"/>
    </xf>
    <xf numFmtId="0" fontId="6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9" fillId="3" borderId="17" xfId="4" applyNumberFormat="1" applyFont="1" applyFill="1" applyBorder="1" applyAlignment="1" applyProtection="1">
      <alignment horizontal="center" vertical="center" wrapText="1"/>
      <protection hidden="1"/>
    </xf>
    <xf numFmtId="0" fontId="9" fillId="3" borderId="15" xfId="4" applyNumberFormat="1" applyFont="1" applyFill="1" applyBorder="1" applyAlignment="1" applyProtection="1">
      <alignment horizontal="center" vertical="center" wrapText="1"/>
      <protection hidden="1"/>
    </xf>
  </cellXfs>
  <cellStyles count="5">
    <cellStyle name="Обычный" xfId="0" builtinId="0"/>
    <cellStyle name="Обычный 2" xfId="1" xr:uid="{00000000-0005-0000-0000-000001000000}"/>
    <cellStyle name="Обычный 2 10 2 2" xfId="2" xr:uid="{00000000-0005-0000-0000-000002000000}"/>
    <cellStyle name="Обычный 2 10 2 2 2" xfId="4" xr:uid="{00000000-0005-0000-0000-000003000000}"/>
    <cellStyle name="Обычный 2 4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showGridLines="0" tabSelected="1" zoomScaleNormal="100" workbookViewId="0">
      <selection activeCell="C14" sqref="C14"/>
    </sheetView>
  </sheetViews>
  <sheetFormatPr defaultColWidth="9.140625" defaultRowHeight="15.75" x14ac:dyDescent="0.25"/>
  <cols>
    <col min="1" max="1" width="108.140625" style="2" customWidth="1"/>
    <col min="2" max="2" width="15.42578125" style="7" customWidth="1"/>
    <col min="3" max="3" width="21" style="7" customWidth="1"/>
    <col min="4" max="4" width="13.42578125" style="7" customWidth="1"/>
    <col min="5" max="5" width="13.85546875" style="7" customWidth="1"/>
    <col min="6" max="6" width="46.85546875" style="2" customWidth="1"/>
    <col min="7" max="217" width="9.140625" style="2" customWidth="1"/>
    <col min="218" max="16384" width="9.140625" style="2"/>
  </cols>
  <sheetData>
    <row r="1" spans="1:7" x14ac:dyDescent="0.25">
      <c r="D1" s="50"/>
      <c r="E1" s="50"/>
      <c r="F1" s="50" t="s">
        <v>51</v>
      </c>
    </row>
    <row r="2" spans="1:7" x14ac:dyDescent="0.25">
      <c r="A2" s="1"/>
      <c r="B2" s="3"/>
      <c r="C2" s="3"/>
      <c r="D2" s="59" t="s">
        <v>26</v>
      </c>
      <c r="E2" s="59"/>
      <c r="F2" s="59"/>
    </row>
    <row r="3" spans="1:7" ht="54" customHeight="1" x14ac:dyDescent="0.25">
      <c r="A3" s="60" t="s">
        <v>52</v>
      </c>
      <c r="B3" s="60"/>
      <c r="C3" s="60"/>
      <c r="D3" s="60"/>
      <c r="E3" s="60"/>
      <c r="F3" s="60"/>
    </row>
    <row r="4" spans="1:7" s="16" customFormat="1" thickBot="1" x14ac:dyDescent="0.3">
      <c r="A4" s="15"/>
      <c r="B4" s="15"/>
      <c r="C4" s="15"/>
      <c r="D4" s="15"/>
      <c r="E4" s="15"/>
      <c r="F4" s="17" t="s">
        <v>27</v>
      </c>
    </row>
    <row r="5" spans="1:7" ht="87.75" customHeight="1" thickBot="1" x14ac:dyDescent="0.3">
      <c r="A5" s="30" t="s">
        <v>19</v>
      </c>
      <c r="B5" s="4" t="s">
        <v>18</v>
      </c>
      <c r="C5" s="35" t="s">
        <v>48</v>
      </c>
      <c r="D5" s="5" t="s">
        <v>20</v>
      </c>
      <c r="E5" s="6" t="s">
        <v>47</v>
      </c>
      <c r="F5" s="5" t="s">
        <v>21</v>
      </c>
      <c r="G5" s="7"/>
    </row>
    <row r="6" spans="1:7" ht="16.5" thickBot="1" x14ac:dyDescent="0.3">
      <c r="A6" s="31">
        <v>1</v>
      </c>
      <c r="B6" s="32">
        <v>2</v>
      </c>
      <c r="C6" s="33">
        <v>3</v>
      </c>
      <c r="D6" s="34">
        <v>4</v>
      </c>
      <c r="E6" s="34">
        <v>5</v>
      </c>
      <c r="F6" s="35">
        <v>6</v>
      </c>
      <c r="G6" s="7"/>
    </row>
    <row r="7" spans="1:7" ht="52.9" customHeight="1" x14ac:dyDescent="0.25">
      <c r="A7" s="40" t="s">
        <v>22</v>
      </c>
      <c r="B7" s="36">
        <v>5100000000</v>
      </c>
      <c r="C7" s="8">
        <f>SUM(C8:C11)</f>
        <v>30670.3</v>
      </c>
      <c r="D7" s="8">
        <f t="shared" ref="D7" si="0">SUM(D8:D11)</f>
        <v>0</v>
      </c>
      <c r="E7" s="8">
        <f>SUM(E8:E11)</f>
        <v>30670.3</v>
      </c>
      <c r="F7" s="41"/>
      <c r="G7" s="7"/>
    </row>
    <row r="8" spans="1:7" ht="77.45" hidden="1" customHeight="1" x14ac:dyDescent="0.25">
      <c r="A8" s="42" t="s">
        <v>28</v>
      </c>
      <c r="B8" s="9"/>
      <c r="C8" s="10"/>
      <c r="D8" s="10"/>
      <c r="E8" s="10"/>
      <c r="F8" s="61"/>
      <c r="G8" s="7"/>
    </row>
    <row r="9" spans="1:7" ht="48.75" customHeight="1" x14ac:dyDescent="0.25">
      <c r="A9" s="42" t="s">
        <v>36</v>
      </c>
      <c r="B9" s="9" t="s">
        <v>37</v>
      </c>
      <c r="C9" s="10">
        <v>30670.3</v>
      </c>
      <c r="D9" s="10">
        <f>E9-C9</f>
        <v>0</v>
      </c>
      <c r="E9" s="10">
        <v>30670.3</v>
      </c>
      <c r="F9" s="62"/>
      <c r="G9" s="7"/>
    </row>
    <row r="10" spans="1:7" ht="31.5" hidden="1" x14ac:dyDescent="0.25">
      <c r="A10" s="43" t="s">
        <v>29</v>
      </c>
      <c r="B10" s="18"/>
      <c r="C10" s="22"/>
      <c r="D10" s="10"/>
      <c r="E10" s="22"/>
      <c r="F10" s="44"/>
      <c r="G10" s="7"/>
    </row>
    <row r="11" spans="1:7" ht="66.75" hidden="1" customHeight="1" x14ac:dyDescent="0.25">
      <c r="A11" s="43" t="s">
        <v>30</v>
      </c>
      <c r="B11" s="9"/>
      <c r="C11" s="22"/>
      <c r="D11" s="10"/>
      <c r="E11" s="22"/>
      <c r="F11" s="44"/>
      <c r="G11" s="7"/>
    </row>
    <row r="12" spans="1:7" ht="73.5" customHeight="1" x14ac:dyDescent="0.25">
      <c r="A12" s="52" t="s">
        <v>38</v>
      </c>
      <c r="B12" s="36">
        <v>5200000000</v>
      </c>
      <c r="C12" s="54">
        <f>SUM(C13:C17)</f>
        <v>23533.900000000005</v>
      </c>
      <c r="D12" s="54">
        <f>E12-C12</f>
        <v>-0.11000000000058208</v>
      </c>
      <c r="E12" s="54">
        <f>SUM(E13:E17)</f>
        <v>23533.790000000005</v>
      </c>
      <c r="F12" s="44" t="s">
        <v>49</v>
      </c>
      <c r="G12" s="7"/>
    </row>
    <row r="13" spans="1:7" ht="48.75" customHeight="1" x14ac:dyDescent="0.25">
      <c r="A13" s="43" t="s">
        <v>31</v>
      </c>
      <c r="B13" s="53">
        <v>5210182550</v>
      </c>
      <c r="C13" s="22">
        <v>363.6</v>
      </c>
      <c r="D13" s="22">
        <f t="shared" ref="D13:D16" si="1">E13-C13</f>
        <v>0</v>
      </c>
      <c r="E13" s="22">
        <v>363.6</v>
      </c>
      <c r="F13" s="44"/>
      <c r="G13" s="7"/>
    </row>
    <row r="14" spans="1:7" ht="47.25" customHeight="1" x14ac:dyDescent="0.25">
      <c r="A14" s="43" t="s">
        <v>41</v>
      </c>
      <c r="B14" s="53" t="s">
        <v>39</v>
      </c>
      <c r="C14" s="22">
        <v>15783.2</v>
      </c>
      <c r="D14" s="22">
        <f t="shared" si="1"/>
        <v>-0.11000000000058208</v>
      </c>
      <c r="E14" s="22">
        <v>15783.09</v>
      </c>
      <c r="F14" s="44"/>
      <c r="G14" s="7"/>
    </row>
    <row r="15" spans="1:7" ht="66.75" customHeight="1" x14ac:dyDescent="0.25">
      <c r="A15" s="43" t="s">
        <v>42</v>
      </c>
      <c r="B15" s="53">
        <v>5240182110</v>
      </c>
      <c r="C15" s="22">
        <v>6415.8</v>
      </c>
      <c r="D15" s="22">
        <f t="shared" si="1"/>
        <v>0</v>
      </c>
      <c r="E15" s="22">
        <v>6415.8</v>
      </c>
      <c r="F15" s="44"/>
      <c r="G15" s="7"/>
    </row>
    <row r="16" spans="1:7" ht="42.75" customHeight="1" x14ac:dyDescent="0.25">
      <c r="A16" s="43" t="s">
        <v>43</v>
      </c>
      <c r="B16" s="53">
        <v>5240182130</v>
      </c>
      <c r="C16" s="22">
        <v>832.9</v>
      </c>
      <c r="D16" s="22">
        <f t="shared" si="1"/>
        <v>0</v>
      </c>
      <c r="E16" s="22">
        <v>832.9</v>
      </c>
      <c r="F16" s="44"/>
      <c r="G16" s="7"/>
    </row>
    <row r="17" spans="1:7" ht="48.75" customHeight="1" x14ac:dyDescent="0.25">
      <c r="A17" s="58" t="s">
        <v>44</v>
      </c>
      <c r="B17" s="53" t="s">
        <v>40</v>
      </c>
      <c r="C17" s="22">
        <v>138.4</v>
      </c>
      <c r="D17" s="22">
        <f>E17-C17</f>
        <v>0</v>
      </c>
      <c r="E17" s="22">
        <v>138.4</v>
      </c>
      <c r="F17" s="44"/>
      <c r="G17" s="7"/>
    </row>
    <row r="18" spans="1:7" ht="42.75" customHeight="1" x14ac:dyDescent="0.25">
      <c r="A18" s="12" t="s">
        <v>17</v>
      </c>
      <c r="B18" s="38" t="s">
        <v>16</v>
      </c>
      <c r="C18" s="24">
        <f t="shared" ref="C18:E18" si="2">C19+C20+C21</f>
        <v>33374.800000000003</v>
      </c>
      <c r="D18" s="24">
        <f>D19+D20+D21</f>
        <v>0</v>
      </c>
      <c r="E18" s="24">
        <f t="shared" si="2"/>
        <v>33374.800000000003</v>
      </c>
      <c r="F18" s="46"/>
    </row>
    <row r="19" spans="1:7" ht="69.75" customHeight="1" x14ac:dyDescent="0.25">
      <c r="A19" s="11" t="s">
        <v>45</v>
      </c>
      <c r="B19" s="37">
        <v>5710182762</v>
      </c>
      <c r="C19" s="23">
        <v>22889.200000000001</v>
      </c>
      <c r="D19" s="10">
        <f t="shared" ref="D19:D20" si="3">E19-C19</f>
        <v>0</v>
      </c>
      <c r="E19" s="23">
        <v>22889.200000000001</v>
      </c>
      <c r="F19" s="51"/>
    </row>
    <row r="20" spans="1:7" x14ac:dyDescent="0.25">
      <c r="A20" s="11" t="s">
        <v>32</v>
      </c>
      <c r="B20" s="37">
        <v>5710282761</v>
      </c>
      <c r="C20" s="23">
        <v>7538</v>
      </c>
      <c r="D20" s="10">
        <f t="shared" si="3"/>
        <v>0</v>
      </c>
      <c r="E20" s="23">
        <v>7538</v>
      </c>
      <c r="F20" s="45"/>
    </row>
    <row r="21" spans="1:7" x14ac:dyDescent="0.25">
      <c r="A21" s="11" t="s">
        <v>33</v>
      </c>
      <c r="B21" s="37" t="s">
        <v>15</v>
      </c>
      <c r="C21" s="25">
        <v>2947.6</v>
      </c>
      <c r="D21" s="10">
        <f>E21-C21</f>
        <v>0</v>
      </c>
      <c r="E21" s="25">
        <v>2947.6</v>
      </c>
      <c r="F21" s="47"/>
    </row>
    <row r="22" spans="1:7" ht="31.5" x14ac:dyDescent="0.25">
      <c r="A22" s="12" t="s">
        <v>14</v>
      </c>
      <c r="B22" s="38" t="s">
        <v>13</v>
      </c>
      <c r="C22" s="24">
        <f t="shared" ref="C22:E22" si="4">C23</f>
        <v>23953.1</v>
      </c>
      <c r="D22" s="24">
        <f>D23</f>
        <v>0</v>
      </c>
      <c r="E22" s="24">
        <f t="shared" si="4"/>
        <v>23953.1</v>
      </c>
      <c r="F22" s="46"/>
    </row>
    <row r="23" spans="1:7" ht="49.5" customHeight="1" x14ac:dyDescent="0.25">
      <c r="A23" s="11" t="s">
        <v>34</v>
      </c>
      <c r="B23" s="37" t="s">
        <v>23</v>
      </c>
      <c r="C23" s="23">
        <v>23953.1</v>
      </c>
      <c r="D23" s="10">
        <f>E23-C23</f>
        <v>0</v>
      </c>
      <c r="E23" s="23">
        <v>23953.1</v>
      </c>
      <c r="F23" s="51"/>
    </row>
    <row r="24" spans="1:7" ht="47.25" x14ac:dyDescent="0.25">
      <c r="A24" s="12" t="s">
        <v>24</v>
      </c>
      <c r="B24" s="38" t="s">
        <v>12</v>
      </c>
      <c r="C24" s="24">
        <f>C25</f>
        <v>110.3</v>
      </c>
      <c r="D24" s="24">
        <f>E24-C24</f>
        <v>0</v>
      </c>
      <c r="E24" s="24">
        <f>E25</f>
        <v>110.3</v>
      </c>
      <c r="F24" s="46"/>
    </row>
    <row r="25" spans="1:7" x14ac:dyDescent="0.25">
      <c r="A25" s="11" t="s">
        <v>11</v>
      </c>
      <c r="B25" s="37">
        <v>5910282300</v>
      </c>
      <c r="C25" s="26">
        <v>110.3</v>
      </c>
      <c r="D25" s="10">
        <f t="shared" ref="D25" si="5">E25-C25</f>
        <v>0</v>
      </c>
      <c r="E25" s="26">
        <v>110.3</v>
      </c>
      <c r="F25" s="45"/>
    </row>
    <row r="26" spans="1:7" ht="33" customHeight="1" x14ac:dyDescent="0.25">
      <c r="A26" s="12" t="s">
        <v>10</v>
      </c>
      <c r="B26" s="38" t="s">
        <v>9</v>
      </c>
      <c r="C26" s="24">
        <f>SUM(C27:C27)</f>
        <v>2629.5</v>
      </c>
      <c r="D26" s="24">
        <f>SUM(D27:D27)</f>
        <v>0</v>
      </c>
      <c r="E26" s="24">
        <v>2629.5</v>
      </c>
      <c r="F26" s="48"/>
    </row>
    <row r="27" spans="1:7" ht="28.5" customHeight="1" x14ac:dyDescent="0.25">
      <c r="A27" s="11" t="s">
        <v>8</v>
      </c>
      <c r="B27" s="37" t="s">
        <v>25</v>
      </c>
      <c r="C27" s="27">
        <v>2629.5</v>
      </c>
      <c r="D27" s="27">
        <f t="shared" ref="D27" si="6">E27-C27</f>
        <v>0</v>
      </c>
      <c r="E27" s="27">
        <v>2629.5</v>
      </c>
      <c r="F27" s="56"/>
    </row>
    <row r="28" spans="1:7" ht="31.5" x14ac:dyDescent="0.25">
      <c r="A28" s="12" t="s">
        <v>7</v>
      </c>
      <c r="B28" s="38" t="s">
        <v>6</v>
      </c>
      <c r="C28" s="24">
        <f>C29+C30</f>
        <v>10515.5</v>
      </c>
      <c r="D28" s="24">
        <f t="shared" ref="D28" si="7">D29</f>
        <v>0</v>
      </c>
      <c r="E28" s="24">
        <f>E29+E30</f>
        <v>10515.5</v>
      </c>
      <c r="F28" s="46"/>
    </row>
    <row r="29" spans="1:7" ht="47.25" x14ac:dyDescent="0.25">
      <c r="A29" s="11" t="s">
        <v>5</v>
      </c>
      <c r="B29" s="37" t="s">
        <v>4</v>
      </c>
      <c r="C29" s="25">
        <v>10265.5</v>
      </c>
      <c r="D29" s="27">
        <f t="shared" ref="D29:D32" si="8">E29-C29</f>
        <v>0</v>
      </c>
      <c r="E29" s="25">
        <v>10265.5</v>
      </c>
      <c r="F29" s="51"/>
    </row>
    <row r="30" spans="1:7" ht="48" customHeight="1" x14ac:dyDescent="0.25">
      <c r="A30" s="11" t="s">
        <v>46</v>
      </c>
      <c r="B30" s="37">
        <v>6900182620</v>
      </c>
      <c r="C30" s="55">
        <v>250</v>
      </c>
      <c r="D30" s="27">
        <f t="shared" si="8"/>
        <v>0</v>
      </c>
      <c r="E30" s="55">
        <v>250</v>
      </c>
      <c r="F30" s="51"/>
    </row>
    <row r="31" spans="1:7" ht="51" customHeight="1" x14ac:dyDescent="0.25">
      <c r="A31" s="12" t="s">
        <v>3</v>
      </c>
      <c r="B31" s="38" t="s">
        <v>2</v>
      </c>
      <c r="C31" s="24">
        <f t="shared" ref="C31:E31" si="9">C32</f>
        <v>15789.6</v>
      </c>
      <c r="D31" s="57">
        <f t="shared" si="8"/>
        <v>0.13999999999941792</v>
      </c>
      <c r="E31" s="24">
        <f t="shared" si="9"/>
        <v>15789.74</v>
      </c>
      <c r="F31" s="44" t="s">
        <v>50</v>
      </c>
    </row>
    <row r="32" spans="1:7" ht="24" customHeight="1" thickBot="1" x14ac:dyDescent="0.3">
      <c r="A32" s="13" t="s">
        <v>35</v>
      </c>
      <c r="B32" s="39" t="s">
        <v>1</v>
      </c>
      <c r="C32" s="28">
        <v>15789.6</v>
      </c>
      <c r="D32" s="27">
        <f t="shared" si="8"/>
        <v>0.13999999999941792</v>
      </c>
      <c r="E32" s="28">
        <v>15789.74</v>
      </c>
      <c r="F32" s="49"/>
    </row>
    <row r="33" spans="1:6" ht="29.45" customHeight="1" thickBot="1" x14ac:dyDescent="0.3">
      <c r="A33" s="14" t="s">
        <v>0</v>
      </c>
      <c r="B33" s="19"/>
      <c r="C33" s="20">
        <f>C31+C28+C26+C24+C22+C18+C12+C7</f>
        <v>140577</v>
      </c>
      <c r="D33" s="20">
        <f>D31+D28+D26+D24+D22+D18+D12+D7</f>
        <v>2.9999999998835847E-2</v>
      </c>
      <c r="E33" s="20">
        <f>E31+E28+E26+E24+E22+E18+E12+E7</f>
        <v>140577.03</v>
      </c>
      <c r="F33" s="21"/>
    </row>
    <row r="35" spans="1:6" x14ac:dyDescent="0.25">
      <c r="D35" s="29"/>
    </row>
  </sheetData>
  <mergeCells count="3">
    <mergeCell ref="D2:F2"/>
    <mergeCell ref="A3:F3"/>
    <mergeCell ref="F8:F9"/>
  </mergeCells>
  <pageMargins left="0.78740157480314965" right="0.39370078740157483" top="0.78740157480314965" bottom="0.78740157480314965" header="0.31496062992125984" footer="0.31496062992125984"/>
  <pageSetup paperSize="9" scale="61" firstPageNumber="229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Браун Ю.В.</dc:creator>
  <cp:lastModifiedBy>Абдуллина С.Ч.</cp:lastModifiedBy>
  <cp:lastPrinted>2021-04-16T08:47:50Z</cp:lastPrinted>
  <dcterms:created xsi:type="dcterms:W3CDTF">2019-03-18T12:32:59Z</dcterms:created>
  <dcterms:modified xsi:type="dcterms:W3CDTF">2021-04-16T08:49:50Z</dcterms:modified>
</cp:coreProperties>
</file>