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Уточнение Дума июнь 2021\"/>
    </mc:Choice>
  </mc:AlternateContent>
  <xr:revisionPtr revIDLastSave="0" documentId="13_ncr:1_{F8F7661E-19EE-4DB0-86CD-62A511A91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3" r:id="rId1"/>
  </sheets>
  <definedNames>
    <definedName name="_xlnm.Print_Titles" localSheetId="0">'3'!$5:$6</definedName>
  </definedNames>
  <calcPr calcId="191029"/>
</workbook>
</file>

<file path=xl/calcChain.xml><?xml version="1.0" encoding="utf-8"?>
<calcChain xmlns="http://schemas.openxmlformats.org/spreadsheetml/2006/main">
  <c r="E40" i="3" l="1"/>
  <c r="C40" i="3"/>
  <c r="D41" i="3"/>
  <c r="E28" i="3"/>
  <c r="C28" i="3"/>
  <c r="D39" i="3"/>
  <c r="D38" i="3"/>
  <c r="D37" i="3"/>
  <c r="D36" i="3"/>
  <c r="D35" i="3"/>
  <c r="D34" i="3"/>
  <c r="D33" i="3"/>
  <c r="D32" i="3"/>
  <c r="D31" i="3"/>
  <c r="D30" i="3"/>
  <c r="D29" i="3"/>
  <c r="C43" i="3" l="1"/>
  <c r="D28" i="3"/>
  <c r="C25" i="3"/>
  <c r="C21" i="3"/>
  <c r="C19" i="3"/>
  <c r="C15" i="3"/>
  <c r="C9" i="3"/>
  <c r="C7" i="3"/>
  <c r="E9" i="3" l="1"/>
  <c r="D9" i="3" s="1"/>
  <c r="D14" i="3"/>
  <c r="D42" i="3"/>
  <c r="D40" i="3" s="1"/>
  <c r="E25" i="3"/>
  <c r="D27" i="3"/>
  <c r="D26" i="3"/>
  <c r="E21" i="3"/>
  <c r="D10" i="3"/>
  <c r="D11" i="3"/>
  <c r="D12" i="3"/>
  <c r="D13" i="3"/>
  <c r="D8" i="3"/>
  <c r="D24" i="3"/>
  <c r="E7" i="3"/>
  <c r="D21" i="3" l="1"/>
  <c r="D7" i="3" l="1"/>
  <c r="D22" i="3" l="1"/>
  <c r="D20" i="3"/>
  <c r="D18" i="3"/>
  <c r="D17" i="3"/>
  <c r="D16" i="3"/>
  <c r="D23" i="3" l="1"/>
  <c r="D25" i="3"/>
  <c r="D19" i="3"/>
  <c r="E19" i="3"/>
  <c r="E15" i="3"/>
  <c r="E43" i="3" l="1"/>
  <c r="D15" i="3"/>
  <c r="D43" i="3" s="1"/>
</calcChain>
</file>

<file path=xl/sharedStrings.xml><?xml version="1.0" encoding="utf-8"?>
<sst xmlns="http://schemas.openxmlformats.org/spreadsheetml/2006/main" count="76" uniqueCount="76">
  <si>
    <t>ИТОГО:</t>
  </si>
  <si>
    <t>752F255550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</si>
  <si>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</si>
  <si>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</si>
  <si>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</si>
  <si>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</si>
  <si>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</si>
  <si>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</si>
  <si>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Субсидии на поддержку малого и среднего предпринимательства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</si>
  <si>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</si>
  <si>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</si>
  <si>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Субсидии на создание условий для деятельности народных дружин</t>
  </si>
  <si>
    <t>5900000000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</si>
  <si>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</si>
  <si>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</si>
  <si>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57202L4970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</si>
  <si>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</si>
  <si>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</si>
  <si>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ЦСР</t>
  </si>
  <si>
    <t>Наименование</t>
  </si>
  <si>
    <t>Сумма уточнений</t>
  </si>
  <si>
    <t>Примечание</t>
  </si>
  <si>
    <t>Муниципальная программа "Развитие образования в городе Радужный на 2019-2025 годы и на период до 2030 года"</t>
  </si>
  <si>
    <t>5810182591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</si>
  <si>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</si>
  <si>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621I482380</t>
  </si>
  <si>
    <t xml:space="preserve"> к пояснительной записке по расходам</t>
  </si>
  <si>
    <t>(тыс.рублей)</t>
  </si>
  <si>
    <t>Субсидия на развитие  сферы культуры в муниципальных образованиях Ханты-Мансийского автономного округа - Югры</t>
  </si>
  <si>
    <t>Мероприятия по градостроительной деятельности</t>
  </si>
  <si>
    <t>Реализация мероприятий  по обеспечению жильем молодых семей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</si>
  <si>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</si>
  <si>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Реализация программ формирования современной городской среды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</si>
  <si>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</si>
  <si>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51103L3040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</si>
  <si>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</si>
  <si>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522А155190</t>
  </si>
  <si>
    <t>524Р550810</t>
  </si>
  <si>
    <t>Государственная поддержка отрасли культуры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</si>
  <si>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</si>
  <si>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</si>
  <si>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</si>
  <si>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</si>
  <si>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Субсидия на реализацию отдельных мероприятий, направленных на создание современных моделей дополнительного образования,организацию деятельности молодежных трудовых отрядов,допризывной подготовки молодежи</t>
  </si>
  <si>
    <t>Уточненные бюджетные ассигнования на 2021 год</t>
  </si>
  <si>
    <t>Распределение субсидий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2021год</t>
  </si>
  <si>
    <t>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</si>
  <si>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7100000000</t>
  </si>
  <si>
    <t>Субсидия на реализацию инициативного проекта , отобранного по результатам конкурса ("В космос -за здоровьем" МАДОУ ДС №16)</t>
  </si>
  <si>
    <t>7100682751</t>
  </si>
  <si>
    <t>Субсидия на реализацию инициативного проекта , отобранного по результатам конкурса ("Седьмое небо" МАДОУ ДС №12)</t>
  </si>
  <si>
    <t>7100682752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</si>
  <si>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</si>
  <si>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7100682753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</si>
  <si>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</si>
  <si>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7100682754</t>
  </si>
  <si>
    <t>Субсидия на реализацию инициативного проекта , отобранного по результатам конкурса ("Планета будущего" МАДОУ ДС №5)</t>
  </si>
  <si>
    <t>7100682755</t>
  </si>
  <si>
    <t>Субсидия на реализацию инициативного проекта , отобранного по результатам конкурса ("Спорт для всех" МАУ СШ "Факел")</t>
  </si>
  <si>
    <t>7100682756</t>
  </si>
  <si>
    <t>Субсидия на реализацию инициативного проекта , отобранного по результатам конкурса ("Колыбель детства" МАДОУ ДС №9)</t>
  </si>
  <si>
    <t>7100682757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</si>
  <si>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</si>
  <si>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7100682758</t>
  </si>
  <si>
    <t>Субсидия на реализацию инициативного проекта , отобранного по результатам конкурса ("Здоровое поколение" МАДОУ ДС №18)</t>
  </si>
  <si>
    <t>7100682759</t>
  </si>
  <si>
    <t>Субсидия на реализацию инициативного проекта , отобранного по результатам конкурса ("Путешествие в зоосад" МАДОУ ДС №6)</t>
  </si>
  <si>
    <t>710068275А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</si>
  <si>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</si>
  <si>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710068275Б</t>
  </si>
  <si>
    <t>751F282600</t>
  </si>
  <si>
    <t>Субсидии на благоустройство территорий муниципальных образований</t>
  </si>
  <si>
    <t>Выделены бюджетные ассигнования КУ "ДЕЗ по ГХ" на благоустройство территорий муниципальных образований в целях реализации регионального проекта "Формирование комфортной городской среды".</t>
  </si>
  <si>
    <t>Выделены бюджетные ассигнования на основании распоряжения Правительства ХМАО-Югры от 30.04.2021 №216-рп "О распределении между муниципальными образованиями Ханты-Мансийского автономного округа-Югры бюджетных ассигнований, предусмотренных в бюджете Ханты-Мансийского автономного округа-Югры на 2021 год и плановый период 2022 и 2023 годов для предоставления в 2021 году субсидии из бюджета Ханты-Мансийского автономного округа-Югры местным бюджетам на реализацию инициативных проектов"  в сумме 10 912,22 тыс. рублей.</t>
  </si>
  <si>
    <t>Утвержденные ассигнования на 2021 год (решение Думы от 29.04.2021 № 61)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</si>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</sst>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00000"/>
    <numFmt numFmtId="166" formatCode="00\.00\.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Font="1"/>
    <xf numFmtId="0" fontId="5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1" applyFont="1" applyFill="1"/>
    <xf numFmtId="4" fontId="3" fillId="0" borderId="10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5" xfId="4" applyNumberFormat="1" applyFont="1" applyFill="1" applyBorder="1" applyAlignment="1" applyProtection="1">
      <alignment horizontal="center" vertical="center" wrapText="1"/>
      <protection hidden="1"/>
    </xf>
    <xf numFmtId="166" fontId="5" fillId="2" borderId="6" xfId="1" applyNumberFormat="1" applyFont="1" applyFill="1" applyBorder="1" applyAlignment="1" applyProtection="1">
      <alignment vertical="center" wrapText="1"/>
      <protection hidden="1"/>
    </xf>
    <xf numFmtId="166" fontId="3" fillId="2" borderId="6" xfId="1" applyNumberFormat="1" applyFont="1" applyFill="1" applyBorder="1" applyAlignment="1" applyProtection="1">
      <alignment vertical="center" wrapText="1"/>
      <protection hidden="1"/>
    </xf>
    <xf numFmtId="166" fontId="5" fillId="2" borderId="13" xfId="1" applyNumberFormat="1" applyFont="1" applyFill="1" applyBorder="1" applyAlignment="1" applyProtection="1">
      <alignment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/>
    <xf numFmtId="0" fontId="7" fillId="0" borderId="8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7" xfId="4" applyNumberFormat="1" applyFont="1" applyFill="1" applyBorder="1" applyAlignment="1" applyProtection="1">
      <alignment horizontal="center" vertical="center" wrapText="1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4" fontId="3" fillId="0" borderId="4" xfId="1" applyNumberFormat="1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 applyProtection="1">
      <alignment horizontal="center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4" fontId="5" fillId="0" borderId="12" xfId="1" applyNumberFormat="1" applyFont="1" applyFill="1" applyBorder="1" applyAlignment="1">
      <alignment horizontal="center" vertical="center"/>
    </xf>
    <xf numFmtId="4" fontId="5" fillId="0" borderId="0" xfId="1" applyNumberFormat="1" applyFont="1" applyFill="1"/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4" applyNumberFormat="1" applyFont="1" applyFill="1" applyBorder="1" applyAlignment="1" applyProtection="1">
      <alignment horizontal="center" vertical="center" wrapText="1"/>
      <protection hidden="1"/>
    </xf>
    <xf numFmtId="165" fontId="3" fillId="0" borderId="10" xfId="1" applyNumberFormat="1" applyFont="1" applyFill="1" applyBorder="1" applyAlignment="1" applyProtection="1">
      <alignment horizontal="right" vertical="center" wrapText="1"/>
      <protection hidden="1"/>
    </xf>
    <xf numFmtId="165" fontId="5" fillId="0" borderId="4" xfId="1" applyNumberFormat="1" applyFont="1" applyFill="1" applyBorder="1" applyAlignment="1" applyProtection="1">
      <alignment horizontal="right" vertical="center" wrapText="1"/>
      <protection hidden="1"/>
    </xf>
    <xf numFmtId="165" fontId="3" fillId="0" borderId="4" xfId="1" applyNumberFormat="1" applyFont="1" applyFill="1" applyBorder="1" applyAlignment="1" applyProtection="1">
      <alignment horizontal="right" vertical="center" wrapText="1"/>
      <protection hidden="1"/>
    </xf>
    <xf numFmtId="165" fontId="5" fillId="0" borderId="14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5" fillId="3" borderId="0" xfId="1" applyFont="1" applyFill="1" applyAlignment="1">
      <alignment horizontal="right"/>
    </xf>
    <xf numFmtId="0" fontId="3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7" xfId="4" applyNumberFormat="1" applyFont="1" applyFill="1" applyBorder="1" applyAlignment="1" applyProtection="1">
      <alignment horizontal="center" vertical="center" wrapText="1"/>
      <protection hidden="1"/>
    </xf>
    <xf numFmtId="4" fontId="5" fillId="0" borderId="4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5" xfId="4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4" applyNumberFormat="1" applyFont="1" applyFill="1" applyBorder="1" applyAlignment="1" applyProtection="1">
      <alignment horizontal="left" vertical="center" wrapText="1"/>
      <protection hidden="1"/>
    </xf>
    <xf numFmtId="4" fontId="8" fillId="2" borderId="16" xfId="1" applyNumberFormat="1" applyFont="1" applyFill="1" applyBorder="1" applyAlignment="1" applyProtection="1">
      <alignment horizontal="center" vertical="center"/>
      <protection hidden="1"/>
    </xf>
    <xf numFmtId="0" fontId="10" fillId="3" borderId="16" xfId="1" applyFont="1" applyFill="1" applyBorder="1" applyAlignment="1">
      <alignment horizontal="center" wrapText="1"/>
    </xf>
    <xf numFmtId="0" fontId="9" fillId="0" borderId="16" xfId="1" applyFont="1" applyBorder="1"/>
    <xf numFmtId="0" fontId="11" fillId="0" borderId="16" xfId="1" applyFont="1" applyFill="1" applyBorder="1" applyAlignment="1">
      <alignment wrapText="1"/>
    </xf>
    <xf numFmtId="4" fontId="11" fillId="0" borderId="16" xfId="1" applyNumberFormat="1" applyFont="1" applyFill="1" applyBorder="1" applyAlignment="1" applyProtection="1">
      <alignment vertical="center" wrapText="1"/>
      <protection hidden="1"/>
    </xf>
    <xf numFmtId="0" fontId="10" fillId="3" borderId="17" xfId="4" applyNumberFormat="1" applyFont="1" applyFill="1" applyBorder="1" applyAlignment="1" applyProtection="1">
      <alignment horizontal="center" vertical="center" wrapText="1"/>
      <protection hidden="1"/>
    </xf>
    <xf numFmtId="0" fontId="9" fillId="0" borderId="17" xfId="1" applyFont="1" applyBorder="1"/>
    <xf numFmtId="4" fontId="8" fillId="0" borderId="1" xfId="1" applyNumberFormat="1" applyFont="1" applyFill="1" applyBorder="1" applyAlignment="1" applyProtection="1">
      <alignment horizontal="center"/>
      <protection hidden="1"/>
    </xf>
    <xf numFmtId="0" fontId="10" fillId="3" borderId="15" xfId="4" applyNumberFormat="1" applyFont="1" applyFill="1" applyBorder="1" applyAlignment="1" applyProtection="1">
      <alignment horizontal="center" vertical="center" wrapText="1"/>
      <protection hidden="1"/>
    </xf>
    <xf numFmtId="165" fontId="6" fillId="2" borderId="4" xfId="0" applyNumberFormat="1" applyFont="1" applyFill="1" applyBorder="1" applyAlignment="1" applyProtection="1">
      <alignment horizontal="right" vertical="center" wrapText="1"/>
      <protection hidden="1"/>
    </xf>
    <xf numFmtId="166" fontId="7" fillId="2" borderId="6" xfId="0" applyNumberFormat="1" applyFont="1" applyFill="1" applyBorder="1" applyAlignment="1" applyProtection="1">
      <alignment vertical="center" wrapText="1"/>
      <protection hidden="1"/>
    </xf>
    <xf numFmtId="4" fontId="5" fillId="0" borderId="14" xfId="1" applyNumberFormat="1" applyFont="1" applyFill="1" applyBorder="1" applyAlignment="1" applyProtection="1">
      <alignment horizontal="center" vertical="center"/>
      <protection hidden="1"/>
    </xf>
    <xf numFmtId="4" fontId="12" fillId="0" borderId="16" xfId="1" applyNumberFormat="1" applyFont="1" applyFill="1" applyBorder="1" applyAlignment="1" applyProtection="1">
      <alignment vertical="center" wrapText="1"/>
      <protection hidden="1"/>
    </xf>
    <xf numFmtId="165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protection hidden="1"/>
    </xf>
    <xf numFmtId="4" fontId="4" fillId="0" borderId="2" xfId="1" applyNumberFormat="1" applyFont="1" applyFill="1" applyBorder="1" applyAlignment="1" applyProtection="1">
      <alignment horizontal="center"/>
      <protection hidden="1"/>
    </xf>
    <xf numFmtId="0" fontId="5" fillId="3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12" fillId="2" borderId="17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18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15" xfId="1" applyNumberFormat="1" applyFont="1" applyFill="1" applyBorder="1" applyAlignment="1" applyProtection="1">
      <alignment horizontal="left" vertical="center" wrapText="1"/>
      <protection hidden="1"/>
    </xf>
  </cellXfs>
  <cellStyles count="5">
    <cellStyle name="Обычный" xfId="0" builtinId="0"/>
    <cellStyle name="Обычный 2" xfId="1" xr:uid="{00000000-0005-0000-0000-000001000000}"/>
    <cellStyle name="Обычный 2 10 2 2" xfId="2" xr:uid="{00000000-0005-0000-0000-000002000000}"/>
    <cellStyle name="Обычный 2 10 2 2 2" xfId="4" xr:uid="{00000000-0005-0000-0000-000003000000}"/>
    <cellStyle name="Обычный 2 4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34" zoomScaleNormal="100" workbookViewId="0">
      <selection activeCell="E48" sqref="E48"/>
    </sheetView>
  </sheetViews>
  <sheetFormatPr defaultColWidth="9.140625" defaultRowHeight="15.75" x14ac:dyDescent="0.25"/>
  <cols>
    <col min="1" max="1" width="108.140625" style="2" customWidth="1"/>
    <col min="2" max="2" width="15.42578125" style="4" customWidth="1"/>
    <col min="3" max="3" width="21" style="4" customWidth="1"/>
    <col min="4" max="4" width="13.42578125" style="4" customWidth="1"/>
    <col min="5" max="5" width="15.140625" style="4" customWidth="1"/>
    <col min="6" max="6" width="46.85546875" style="2" customWidth="1"/>
    <col min="7" max="217" width="9.140625" style="2" customWidth="1"/>
    <col min="218" max="16384" width="9.140625" style="2"/>
  </cols>
  <sheetData>
    <row r="1" spans="1:7" x14ac:dyDescent="0.25">
      <c r="D1" s="34"/>
      <c r="E1" s="34"/>
      <c r="F1" s="34" t="s">
        <v>75</v>
      </c>
    </row>
    <row r="2" spans="1:7" x14ac:dyDescent="0.25">
      <c r="A2" s="1"/>
      <c r="B2" s="3"/>
      <c r="C2" s="3"/>
      <c r="D2" s="60" t="s">
        <v>26</v>
      </c>
      <c r="E2" s="60"/>
      <c r="F2" s="60"/>
    </row>
    <row r="3" spans="1:7" ht="54" customHeight="1" x14ac:dyDescent="0.25">
      <c r="A3" s="61" t="s">
        <v>45</v>
      </c>
      <c r="B3" s="61"/>
      <c r="C3" s="61"/>
      <c r="D3" s="61"/>
      <c r="E3" s="61"/>
      <c r="F3" s="61"/>
    </row>
    <row r="4" spans="1:7" s="12" customFormat="1" ht="23.25" customHeight="1" thickBot="1" x14ac:dyDescent="0.3">
      <c r="A4" s="11"/>
      <c r="B4" s="11"/>
      <c r="C4" s="11"/>
      <c r="D4" s="11"/>
      <c r="E4" s="11"/>
      <c r="F4" s="13" t="s">
        <v>27</v>
      </c>
    </row>
    <row r="5" spans="1:7" ht="87.75" customHeight="1" thickBot="1" x14ac:dyDescent="0.3">
      <c r="A5" s="22" t="s">
        <v>19</v>
      </c>
      <c r="B5" s="23" t="s">
        <v>18</v>
      </c>
      <c r="C5" s="26" t="s">
        <v>74</v>
      </c>
      <c r="D5" s="25" t="s">
        <v>20</v>
      </c>
      <c r="E5" s="56" t="s">
        <v>44</v>
      </c>
      <c r="F5" s="25" t="s">
        <v>21</v>
      </c>
      <c r="G5" s="4"/>
    </row>
    <row r="6" spans="1:7" ht="16.5" thickBot="1" x14ac:dyDescent="0.3">
      <c r="A6" s="22">
        <v>1</v>
      </c>
      <c r="B6" s="23">
        <v>2</v>
      </c>
      <c r="C6" s="24">
        <v>3</v>
      </c>
      <c r="D6" s="25">
        <v>4</v>
      </c>
      <c r="E6" s="25">
        <v>5</v>
      </c>
      <c r="F6" s="26">
        <v>6</v>
      </c>
      <c r="G6" s="4"/>
    </row>
    <row r="7" spans="1:7" ht="52.9" customHeight="1" x14ac:dyDescent="0.25">
      <c r="A7" s="31" t="s">
        <v>22</v>
      </c>
      <c r="B7" s="27">
        <v>5100000000</v>
      </c>
      <c r="C7" s="5">
        <f>SUM(C8:C8)</f>
        <v>30670.3</v>
      </c>
      <c r="D7" s="5">
        <f>SUM(D8:D8)</f>
        <v>0</v>
      </c>
      <c r="E7" s="5">
        <f>SUM(E8:E8)</f>
        <v>30670.3</v>
      </c>
      <c r="F7" s="40"/>
      <c r="G7" s="4"/>
    </row>
    <row r="8" spans="1:7" ht="42" customHeight="1" x14ac:dyDescent="0.25">
      <c r="A8" s="32" t="s">
        <v>33</v>
      </c>
      <c r="B8" s="6" t="s">
        <v>34</v>
      </c>
      <c r="C8" s="7">
        <v>30670.3</v>
      </c>
      <c r="D8" s="7">
        <f>E8-C8</f>
        <v>0</v>
      </c>
      <c r="E8" s="7">
        <v>30670.3</v>
      </c>
      <c r="F8" s="50"/>
      <c r="G8" s="4"/>
    </row>
    <row r="9" spans="1:7" ht="49.5" customHeight="1" x14ac:dyDescent="0.25">
      <c r="A9" s="35" t="s">
        <v>35</v>
      </c>
      <c r="B9" s="27">
        <v>5200000000</v>
      </c>
      <c r="C9" s="37">
        <f>SUM(C10:C14)</f>
        <v>23533.790000000005</v>
      </c>
      <c r="D9" s="37">
        <f>E9-C9</f>
        <v>0</v>
      </c>
      <c r="E9" s="37">
        <f>SUM(E10:E14)</f>
        <v>23533.790000000005</v>
      </c>
      <c r="F9" s="41"/>
      <c r="G9" s="4"/>
    </row>
    <row r="10" spans="1:7" ht="41.25" customHeight="1" x14ac:dyDescent="0.25">
      <c r="A10" s="33" t="s">
        <v>28</v>
      </c>
      <c r="B10" s="36">
        <v>5210182550</v>
      </c>
      <c r="C10" s="14">
        <v>363.6</v>
      </c>
      <c r="D10" s="14">
        <f t="shared" ref="D10:D13" si="0">E10-C10</f>
        <v>0</v>
      </c>
      <c r="E10" s="14">
        <v>363.6</v>
      </c>
      <c r="F10" s="41"/>
      <c r="G10" s="4"/>
    </row>
    <row r="11" spans="1:7" ht="33" customHeight="1" x14ac:dyDescent="0.25">
      <c r="A11" s="33" t="s">
        <v>38</v>
      </c>
      <c r="B11" s="36" t="s">
        <v>36</v>
      </c>
      <c r="C11" s="14">
        <v>15783.09</v>
      </c>
      <c r="D11" s="14">
        <f t="shared" si="0"/>
        <v>0</v>
      </c>
      <c r="E11" s="14">
        <v>15783.09</v>
      </c>
      <c r="F11" s="41"/>
      <c r="G11" s="4"/>
    </row>
    <row r="12" spans="1:7" ht="66.75" customHeight="1" x14ac:dyDescent="0.25">
      <c r="A12" s="33" t="s">
        <v>39</v>
      </c>
      <c r="B12" s="36">
        <v>5240182110</v>
      </c>
      <c r="C12" s="14">
        <v>6415.8</v>
      </c>
      <c r="D12" s="14">
        <f t="shared" si="0"/>
        <v>0</v>
      </c>
      <c r="E12" s="14">
        <v>6415.8</v>
      </c>
      <c r="F12" s="41"/>
      <c r="G12" s="4"/>
    </row>
    <row r="13" spans="1:7" ht="42.75" customHeight="1" x14ac:dyDescent="0.25">
      <c r="A13" s="33" t="s">
        <v>40</v>
      </c>
      <c r="B13" s="36">
        <v>5240182130</v>
      </c>
      <c r="C13" s="14">
        <v>832.9</v>
      </c>
      <c r="D13" s="14">
        <f t="shared" si="0"/>
        <v>0</v>
      </c>
      <c r="E13" s="14">
        <v>832.9</v>
      </c>
      <c r="F13" s="41"/>
      <c r="G13" s="4"/>
    </row>
    <row r="14" spans="1:7" ht="42" customHeight="1" x14ac:dyDescent="0.25">
      <c r="A14" s="39" t="s">
        <v>41</v>
      </c>
      <c r="B14" s="36" t="s">
        <v>37</v>
      </c>
      <c r="C14" s="14">
        <v>138.4</v>
      </c>
      <c r="D14" s="14">
        <f>E14-C14</f>
        <v>0</v>
      </c>
      <c r="E14" s="14">
        <v>138.4</v>
      </c>
      <c r="F14" s="41"/>
      <c r="G14" s="4"/>
    </row>
    <row r="15" spans="1:7" ht="42.75" customHeight="1" x14ac:dyDescent="0.25">
      <c r="A15" s="9" t="s">
        <v>17</v>
      </c>
      <c r="B15" s="29" t="s">
        <v>16</v>
      </c>
      <c r="C15" s="16">
        <f t="shared" ref="C15" si="1">C16+C17+C18</f>
        <v>33374.800000000003</v>
      </c>
      <c r="D15" s="16">
        <f>D16+D17+D18</f>
        <v>0</v>
      </c>
      <c r="E15" s="16">
        <f t="shared" ref="E15" si="2">E16+E17+E18</f>
        <v>33374.800000000003</v>
      </c>
      <c r="F15" s="42"/>
    </row>
    <row r="16" spans="1:7" ht="63" customHeight="1" x14ac:dyDescent="0.25">
      <c r="A16" s="8" t="s">
        <v>42</v>
      </c>
      <c r="B16" s="28">
        <v>5710182762</v>
      </c>
      <c r="C16" s="15">
        <v>22889.200000000001</v>
      </c>
      <c r="D16" s="7">
        <f t="shared" ref="D16:D17" si="3">E16-C16</f>
        <v>0</v>
      </c>
      <c r="E16" s="15">
        <v>22889.200000000001</v>
      </c>
      <c r="F16" s="43"/>
    </row>
    <row r="17" spans="1:6" ht="22.5" customHeight="1" x14ac:dyDescent="0.25">
      <c r="A17" s="8" t="s">
        <v>29</v>
      </c>
      <c r="B17" s="28">
        <v>5710282761</v>
      </c>
      <c r="C17" s="15">
        <v>7538</v>
      </c>
      <c r="D17" s="7">
        <f t="shared" si="3"/>
        <v>0</v>
      </c>
      <c r="E17" s="15">
        <v>7538</v>
      </c>
      <c r="F17" s="44"/>
    </row>
    <row r="18" spans="1:6" ht="21.75" customHeight="1" x14ac:dyDescent="0.25">
      <c r="A18" s="8" t="s">
        <v>30</v>
      </c>
      <c r="B18" s="28" t="s">
        <v>15</v>
      </c>
      <c r="C18" s="17">
        <v>2947.6</v>
      </c>
      <c r="D18" s="7">
        <f>E18-C18</f>
        <v>0</v>
      </c>
      <c r="E18" s="17">
        <v>2947.6</v>
      </c>
      <c r="F18" s="45"/>
    </row>
    <row r="19" spans="1:6" ht="31.5" x14ac:dyDescent="0.25">
      <c r="A19" s="9" t="s">
        <v>14</v>
      </c>
      <c r="B19" s="29" t="s">
        <v>13</v>
      </c>
      <c r="C19" s="16">
        <f t="shared" ref="C19:E19" si="4">C20</f>
        <v>23953.1</v>
      </c>
      <c r="D19" s="16">
        <f>D20</f>
        <v>0</v>
      </c>
      <c r="E19" s="16">
        <f t="shared" si="4"/>
        <v>23953.1</v>
      </c>
      <c r="F19" s="42"/>
    </row>
    <row r="20" spans="1:6" ht="45" customHeight="1" x14ac:dyDescent="0.25">
      <c r="A20" s="8" t="s">
        <v>31</v>
      </c>
      <c r="B20" s="28" t="s">
        <v>23</v>
      </c>
      <c r="C20" s="15">
        <v>23953.1</v>
      </c>
      <c r="D20" s="7">
        <f>E20-C20</f>
        <v>0</v>
      </c>
      <c r="E20" s="15">
        <v>23953.1</v>
      </c>
      <c r="F20" s="43"/>
    </row>
    <row r="21" spans="1:6" ht="47.25" x14ac:dyDescent="0.25">
      <c r="A21" s="9" t="s">
        <v>24</v>
      </c>
      <c r="B21" s="29" t="s">
        <v>12</v>
      </c>
      <c r="C21" s="16">
        <f>C22</f>
        <v>110.3</v>
      </c>
      <c r="D21" s="16">
        <f>E21-C21</f>
        <v>0</v>
      </c>
      <c r="E21" s="16">
        <f>E22</f>
        <v>110.3</v>
      </c>
      <c r="F21" s="42"/>
    </row>
    <row r="22" spans="1:6" ht="20.25" customHeight="1" x14ac:dyDescent="0.25">
      <c r="A22" s="8" t="s">
        <v>11</v>
      </c>
      <c r="B22" s="28">
        <v>5910282300</v>
      </c>
      <c r="C22" s="18">
        <v>110.3</v>
      </c>
      <c r="D22" s="7">
        <f t="shared" ref="D22" si="5">E22-C22</f>
        <v>0</v>
      </c>
      <c r="E22" s="18">
        <v>110.3</v>
      </c>
      <c r="F22" s="44"/>
    </row>
    <row r="23" spans="1:6" ht="33" customHeight="1" x14ac:dyDescent="0.25">
      <c r="A23" s="9" t="s">
        <v>10</v>
      </c>
      <c r="B23" s="29" t="s">
        <v>9</v>
      </c>
      <c r="C23" s="16">
        <v>2629.5</v>
      </c>
      <c r="D23" s="16">
        <f>SUM(D24:D24)</f>
        <v>0</v>
      </c>
      <c r="E23" s="16">
        <v>2629.5</v>
      </c>
      <c r="F23" s="46"/>
    </row>
    <row r="24" spans="1:6" ht="28.5" customHeight="1" x14ac:dyDescent="0.25">
      <c r="A24" s="8" t="s">
        <v>8</v>
      </c>
      <c r="B24" s="28" t="s">
        <v>25</v>
      </c>
      <c r="C24" s="19">
        <v>2629.5</v>
      </c>
      <c r="D24" s="19">
        <f t="shared" ref="D24" si="6">E24-C24</f>
        <v>0</v>
      </c>
      <c r="E24" s="19">
        <v>2629.5</v>
      </c>
      <c r="F24" s="47"/>
    </row>
    <row r="25" spans="1:6" ht="31.5" x14ac:dyDescent="0.25">
      <c r="A25" s="9" t="s">
        <v>7</v>
      </c>
      <c r="B25" s="29" t="s">
        <v>6</v>
      </c>
      <c r="C25" s="16">
        <f>C26+C27</f>
        <v>10515.5</v>
      </c>
      <c r="D25" s="16">
        <f t="shared" ref="D25" si="7">D26</f>
        <v>0</v>
      </c>
      <c r="E25" s="16">
        <f>E26+E27</f>
        <v>10515.5</v>
      </c>
      <c r="F25" s="42"/>
    </row>
    <row r="26" spans="1:6" ht="47.25" x14ac:dyDescent="0.25">
      <c r="A26" s="8" t="s">
        <v>5</v>
      </c>
      <c r="B26" s="28" t="s">
        <v>4</v>
      </c>
      <c r="C26" s="17">
        <v>10265.5</v>
      </c>
      <c r="D26" s="19">
        <f t="shared" ref="D26:D42" si="8">E26-C26</f>
        <v>0</v>
      </c>
      <c r="E26" s="17">
        <v>10265.5</v>
      </c>
      <c r="F26" s="43"/>
    </row>
    <row r="27" spans="1:6" ht="48" customHeight="1" x14ac:dyDescent="0.25">
      <c r="A27" s="8" t="s">
        <v>43</v>
      </c>
      <c r="B27" s="28">
        <v>6900182620</v>
      </c>
      <c r="C27" s="38">
        <v>250</v>
      </c>
      <c r="D27" s="19">
        <f t="shared" si="8"/>
        <v>0</v>
      </c>
      <c r="E27" s="38">
        <v>250</v>
      </c>
      <c r="F27" s="43"/>
    </row>
    <row r="28" spans="1:6" ht="62.25" customHeight="1" x14ac:dyDescent="0.25">
      <c r="A28" s="9" t="s">
        <v>46</v>
      </c>
      <c r="B28" s="51" t="s">
        <v>47</v>
      </c>
      <c r="C28" s="16">
        <f>SUM(C29:C39)</f>
        <v>0</v>
      </c>
      <c r="D28" s="16">
        <f t="shared" ref="D28:E28" si="9">SUM(D29:D39)</f>
        <v>10912.220000000001</v>
      </c>
      <c r="E28" s="16">
        <f t="shared" si="9"/>
        <v>10912.220000000001</v>
      </c>
      <c r="F28" s="62" t="s">
        <v>73</v>
      </c>
    </row>
    <row r="29" spans="1:6" ht="30" x14ac:dyDescent="0.25">
      <c r="A29" s="52" t="s">
        <v>48</v>
      </c>
      <c r="B29" s="55" t="s">
        <v>49</v>
      </c>
      <c r="C29" s="17">
        <v>0</v>
      </c>
      <c r="D29" s="19">
        <f t="shared" ref="D29" si="10">E29-C29</f>
        <v>359.96</v>
      </c>
      <c r="E29" s="17">
        <v>359.96</v>
      </c>
      <c r="F29" s="63"/>
    </row>
    <row r="30" spans="1:6" ht="30" x14ac:dyDescent="0.25">
      <c r="A30" s="52" t="s">
        <v>50</v>
      </c>
      <c r="B30" s="55" t="s">
        <v>51</v>
      </c>
      <c r="C30" s="17">
        <v>0</v>
      </c>
      <c r="D30" s="19">
        <f t="shared" ref="D30:D31" si="11">E30-C30</f>
        <v>236.92</v>
      </c>
      <c r="E30" s="17">
        <v>236.92</v>
      </c>
      <c r="F30" s="63"/>
    </row>
    <row r="31" spans="1:6" ht="30" x14ac:dyDescent="0.25">
      <c r="A31" s="52" t="s">
        <v>52</v>
      </c>
      <c r="B31" s="55" t="s">
        <v>53</v>
      </c>
      <c r="C31" s="38">
        <v>0</v>
      </c>
      <c r="D31" s="19">
        <f t="shared" si="11"/>
        <v>1089.9000000000001</v>
      </c>
      <c r="E31" s="38">
        <v>1089.9000000000001</v>
      </c>
      <c r="F31" s="63"/>
    </row>
    <row r="32" spans="1:6" ht="30" x14ac:dyDescent="0.25">
      <c r="A32" s="52" t="s">
        <v>54</v>
      </c>
      <c r="B32" s="55" t="s">
        <v>55</v>
      </c>
      <c r="C32" s="38">
        <v>0</v>
      </c>
      <c r="D32" s="19">
        <f t="shared" ref="D32" si="12">E32-C32</f>
        <v>602.94000000000005</v>
      </c>
      <c r="E32" s="38">
        <v>602.94000000000005</v>
      </c>
      <c r="F32" s="63"/>
    </row>
    <row r="33" spans="1:6" ht="30" x14ac:dyDescent="0.25">
      <c r="A33" s="52" t="s">
        <v>56</v>
      </c>
      <c r="B33" s="55" t="s">
        <v>57</v>
      </c>
      <c r="C33" s="38">
        <v>0</v>
      </c>
      <c r="D33" s="19">
        <f t="shared" ref="D33:D41" si="13">E33-C33</f>
        <v>1003.73</v>
      </c>
      <c r="E33" s="38">
        <v>1003.73</v>
      </c>
      <c r="F33" s="63"/>
    </row>
    <row r="34" spans="1:6" ht="30" x14ac:dyDescent="0.25">
      <c r="A34" s="52" t="s">
        <v>58</v>
      </c>
      <c r="B34" s="55" t="s">
        <v>59</v>
      </c>
      <c r="C34" s="38">
        <v>0</v>
      </c>
      <c r="D34" s="19">
        <f t="shared" si="13"/>
        <v>300.3</v>
      </c>
      <c r="E34" s="38">
        <v>300.3</v>
      </c>
      <c r="F34" s="63"/>
    </row>
    <row r="35" spans="1:6" ht="30" x14ac:dyDescent="0.25">
      <c r="A35" s="52" t="s">
        <v>60</v>
      </c>
      <c r="B35" s="55" t="s">
        <v>61</v>
      </c>
      <c r="C35" s="38">
        <v>0</v>
      </c>
      <c r="D35" s="19">
        <f t="shared" si="13"/>
        <v>2578.52</v>
      </c>
      <c r="E35" s="38">
        <v>2578.52</v>
      </c>
      <c r="F35" s="63"/>
    </row>
    <row r="36" spans="1:6" ht="30" x14ac:dyDescent="0.25">
      <c r="A36" s="52" t="s">
        <v>62</v>
      </c>
      <c r="B36" s="55" t="s">
        <v>63</v>
      </c>
      <c r="C36" s="38">
        <v>0</v>
      </c>
      <c r="D36" s="19">
        <f t="shared" si="13"/>
        <v>996.29</v>
      </c>
      <c r="E36" s="38">
        <v>996.29</v>
      </c>
      <c r="F36" s="63"/>
    </row>
    <row r="37" spans="1:6" ht="30" x14ac:dyDescent="0.25">
      <c r="A37" s="52" t="s">
        <v>64</v>
      </c>
      <c r="B37" s="55" t="s">
        <v>65</v>
      </c>
      <c r="C37" s="38">
        <v>0</v>
      </c>
      <c r="D37" s="19">
        <f t="shared" si="13"/>
        <v>668.39</v>
      </c>
      <c r="E37" s="38">
        <v>668.39</v>
      </c>
      <c r="F37" s="63"/>
    </row>
    <row r="38" spans="1:6" ht="30" x14ac:dyDescent="0.25">
      <c r="A38" s="52" t="s">
        <v>66</v>
      </c>
      <c r="B38" s="55" t="s">
        <v>67</v>
      </c>
      <c r="C38" s="38">
        <v>0</v>
      </c>
      <c r="D38" s="19">
        <f t="shared" si="13"/>
        <v>811.53</v>
      </c>
      <c r="E38" s="38">
        <v>811.53</v>
      </c>
      <c r="F38" s="63"/>
    </row>
    <row r="39" spans="1:6" ht="30" x14ac:dyDescent="0.25">
      <c r="A39" s="52" t="s">
        <v>68</v>
      </c>
      <c r="B39" s="55" t="s">
        <v>69</v>
      </c>
      <c r="C39" s="38">
        <v>0</v>
      </c>
      <c r="D39" s="19">
        <f t="shared" si="13"/>
        <v>2263.7399999999998</v>
      </c>
      <c r="E39" s="38">
        <v>2263.7399999999998</v>
      </c>
      <c r="F39" s="64"/>
    </row>
    <row r="40" spans="1:6" ht="48" customHeight="1" x14ac:dyDescent="0.25">
      <c r="A40" s="9" t="s">
        <v>3</v>
      </c>
      <c r="B40" s="29" t="s">
        <v>2</v>
      </c>
      <c r="C40" s="16">
        <f>C42+C41</f>
        <v>15789.74</v>
      </c>
      <c r="D40" s="16">
        <f t="shared" ref="D40:E40" si="14">D42+D41</f>
        <v>17032.599999999999</v>
      </c>
      <c r="E40" s="16">
        <f t="shared" si="14"/>
        <v>32822.339999999997</v>
      </c>
      <c r="F40" s="41"/>
    </row>
    <row r="41" spans="1:6" ht="62.25" customHeight="1" x14ac:dyDescent="0.25">
      <c r="A41" s="52" t="s">
        <v>71</v>
      </c>
      <c r="B41" s="30" t="s">
        <v>70</v>
      </c>
      <c r="C41" s="53">
        <v>0</v>
      </c>
      <c r="D41" s="19">
        <f t="shared" si="13"/>
        <v>17032.599999999999</v>
      </c>
      <c r="E41" s="53">
        <v>17032.599999999999</v>
      </c>
      <c r="F41" s="54" t="s">
        <v>72</v>
      </c>
    </row>
    <row r="42" spans="1:6" ht="24" customHeight="1" thickBot="1" x14ac:dyDescent="0.3">
      <c r="A42" s="10" t="s">
        <v>32</v>
      </c>
      <c r="B42" s="30" t="s">
        <v>1</v>
      </c>
      <c r="C42" s="20">
        <v>15789.74</v>
      </c>
      <c r="D42" s="19">
        <f t="shared" si="8"/>
        <v>0</v>
      </c>
      <c r="E42" s="20">
        <v>15789.74</v>
      </c>
      <c r="F42" s="48"/>
    </row>
    <row r="43" spans="1:6" ht="29.45" customHeight="1" thickBot="1" x14ac:dyDescent="0.35">
      <c r="A43" s="57" t="s">
        <v>0</v>
      </c>
      <c r="B43" s="58"/>
      <c r="C43" s="59">
        <f t="shared" ref="C43:D43" si="15">C40+C25+C23+C21+C19+C15+C9+C7+C28</f>
        <v>140577.03</v>
      </c>
      <c r="D43" s="59">
        <f t="shared" si="15"/>
        <v>27944.82</v>
      </c>
      <c r="E43" s="59">
        <f>E40+E25+E23+E21+E19+E15+E9+E7+E28</f>
        <v>168521.85</v>
      </c>
      <c r="F43" s="49"/>
    </row>
    <row r="45" spans="1:6" x14ac:dyDescent="0.25">
      <c r="D45" s="21"/>
    </row>
  </sheetData>
  <mergeCells count="3">
    <mergeCell ref="D2:F2"/>
    <mergeCell ref="A3:F3"/>
    <mergeCell ref="F28:F39"/>
  </mergeCells>
  <pageMargins left="0.78740157480314965" right="0.39370078740157483" top="0.59055118110236227" bottom="0.59055118110236227" header="0.31496062992125984" footer="0.31496062992125984"/>
  <pageSetup paperSize="9" scale="60" firstPageNumber="27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2021-06-10T12:32:45Z</cp:lastPrinted>
  <dcterms:created xsi:type="dcterms:W3CDTF">2019-03-18T12:32:59Z</dcterms:created>
  <dcterms:modified xsi:type="dcterms:W3CDTF">2021-06-10T14:07:23Z</dcterms:modified>
</cp:coreProperties>
</file>