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527"/>
  <workbookPr defaultThemeVersion="124226"/>
  <mc:AlternateContent xmlns:mc="http://schemas.openxmlformats.org/markup-compatibility/2006">
    <mc:Choice Requires="x15">
      <x15ac:absPath xmlns:x15ac="http://schemas.microsoft.com/office/spreadsheetml/2010/11/ac" url="C:\Абдуллина\Проект бюджета 2022-2024 годы ДУМА\"/>
    </mc:Choice>
  </mc:AlternateContent>
  <xr:revisionPtr revIDLastSave="0" documentId="13_ncr:1_{B727275C-4019-4C69-8C63-3B7D750B63FE}" xr6:coauthVersionLast="47" xr6:coauthVersionMax="47" xr10:uidLastSave="{00000000-0000-0000-0000-000000000000}"/>
  <bookViews>
    <workbookView xWindow="-120" yWindow="-120" windowWidth="29040" windowHeight="15840" activeTab="1" xr2:uid="{00000000-000D-0000-FFFF-FFFF00000000}"/>
  </bookViews>
  <sheets>
    <sheet name="8" sheetId="1" r:id="rId1"/>
    <sheet name="8.1" sheetId="5" r:id="rId2"/>
  </sheets>
  <definedNames>
    <definedName name="_xlnm.Print_Titles" localSheetId="0">'8'!$6:$8</definedName>
    <definedName name="_xlnm.Print_Titles" localSheetId="1">'8.1'!$6:$8</definedName>
    <definedName name="_xlnm.Print_Area" localSheetId="0">'8'!$A$1:$F$84</definedName>
    <definedName name="_xlnm.Print_Area" localSheetId="1">'8.1'!$A$1:$F$84</definedName>
  </definedNames>
  <calcPr calcId="191029" iterate="1"/>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D9" i="5" l="1"/>
  <c r="C9" i="5"/>
  <c r="D10" i="5"/>
  <c r="C10" i="5"/>
  <c r="D11" i="5"/>
  <c r="C11" i="5"/>
  <c r="D9" i="1"/>
  <c r="C9" i="1"/>
  <c r="D10" i="1"/>
  <c r="C10" i="1"/>
  <c r="D11" i="1"/>
  <c r="C11" i="1"/>
  <c r="E71" i="5" l="1"/>
  <c r="E70" i="5"/>
  <c r="D69" i="5"/>
  <c r="C69" i="5"/>
  <c r="E69" i="5" s="1"/>
  <c r="E68" i="5"/>
  <c r="E67" i="5"/>
  <c r="D66" i="5"/>
  <c r="C66" i="5"/>
  <c r="E65" i="5"/>
  <c r="E64" i="5"/>
  <c r="D63" i="5"/>
  <c r="C63" i="5"/>
  <c r="E62" i="5"/>
  <c r="E61" i="5"/>
  <c r="D60" i="5"/>
  <c r="C60" i="5"/>
  <c r="E59" i="5"/>
  <c r="E58" i="5"/>
  <c r="D57" i="5"/>
  <c r="C57" i="5"/>
  <c r="E56" i="5"/>
  <c r="E55" i="5"/>
  <c r="D54" i="5"/>
  <c r="C54" i="5"/>
  <c r="E53" i="5"/>
  <c r="E52" i="5"/>
  <c r="D51" i="5"/>
  <c r="E51" i="5" s="1"/>
  <c r="C51" i="5"/>
  <c r="E50" i="5"/>
  <c r="E49" i="5"/>
  <c r="D48" i="5"/>
  <c r="C48" i="5"/>
  <c r="E47" i="5"/>
  <c r="E46" i="5"/>
  <c r="D45" i="5"/>
  <c r="C45" i="5"/>
  <c r="E44" i="5"/>
  <c r="E43" i="5"/>
  <c r="D42" i="5"/>
  <c r="C42" i="5"/>
  <c r="E71" i="1"/>
  <c r="E70" i="1"/>
  <c r="D69" i="1"/>
  <c r="C69" i="1"/>
  <c r="E69" i="1" s="1"/>
  <c r="E68" i="1"/>
  <c r="E67" i="1"/>
  <c r="D66" i="1"/>
  <c r="C66" i="1"/>
  <c r="E65" i="1"/>
  <c r="E64" i="1"/>
  <c r="D63" i="1"/>
  <c r="C63" i="1"/>
  <c r="E62" i="1"/>
  <c r="E61" i="1"/>
  <c r="D60" i="1"/>
  <c r="C60" i="1"/>
  <c r="E59" i="1"/>
  <c r="E58" i="1"/>
  <c r="D57" i="1"/>
  <c r="C57" i="1"/>
  <c r="E56" i="1"/>
  <c r="E55" i="1"/>
  <c r="D54" i="1"/>
  <c r="C54" i="1"/>
  <c r="E53" i="1"/>
  <c r="E52" i="1"/>
  <c r="D51" i="1"/>
  <c r="C51" i="1"/>
  <c r="E51" i="1" s="1"/>
  <c r="E50" i="1"/>
  <c r="E49" i="1"/>
  <c r="D48" i="1"/>
  <c r="C48" i="1"/>
  <c r="E47" i="1"/>
  <c r="E46" i="1"/>
  <c r="D45" i="1"/>
  <c r="C45" i="1"/>
  <c r="E44" i="1"/>
  <c r="E43" i="1"/>
  <c r="D42" i="1"/>
  <c r="C42" i="1"/>
  <c r="E63" i="5" l="1"/>
  <c r="E45" i="5"/>
  <c r="E45" i="1"/>
  <c r="E60" i="5"/>
  <c r="E48" i="1"/>
  <c r="E57" i="1"/>
  <c r="E63" i="1"/>
  <c r="E48" i="5"/>
  <c r="E57" i="5"/>
  <c r="E66" i="5"/>
  <c r="E42" i="5"/>
  <c r="E54" i="5"/>
  <c r="E66" i="1"/>
  <c r="E54" i="1"/>
  <c r="E42" i="1"/>
  <c r="E60" i="1"/>
  <c r="D39" i="5"/>
  <c r="D36" i="5"/>
  <c r="D33" i="5"/>
  <c r="D30" i="5"/>
  <c r="D27" i="5"/>
  <c r="D24" i="5"/>
  <c r="D21" i="5"/>
  <c r="D18" i="5"/>
  <c r="D15" i="5"/>
  <c r="D12" i="5"/>
  <c r="C74" i="5"/>
  <c r="C73" i="5"/>
  <c r="C72" i="5" s="1"/>
  <c r="C39" i="5"/>
  <c r="C36" i="5"/>
  <c r="C33" i="5"/>
  <c r="C30" i="5"/>
  <c r="C27" i="5"/>
  <c r="C24" i="5"/>
  <c r="C21" i="5"/>
  <c r="C18" i="5"/>
  <c r="C15" i="5"/>
  <c r="C12" i="5"/>
  <c r="C84" i="5" l="1"/>
  <c r="C74" i="1"/>
  <c r="C73" i="1"/>
  <c r="C39" i="1"/>
  <c r="C36" i="1"/>
  <c r="C33" i="1"/>
  <c r="C30" i="1"/>
  <c r="C27" i="1"/>
  <c r="C24" i="1"/>
  <c r="C21" i="1"/>
  <c r="C18" i="1"/>
  <c r="C15" i="1"/>
  <c r="C12" i="1"/>
  <c r="C72" i="1" l="1"/>
  <c r="C84" i="1"/>
  <c r="E41" i="5"/>
  <c r="E40" i="5"/>
  <c r="E39" i="5"/>
  <c r="E38" i="5"/>
  <c r="E37" i="5"/>
  <c r="E35" i="5"/>
  <c r="E34" i="5"/>
  <c r="E33" i="5"/>
  <c r="E32" i="5"/>
  <c r="E31" i="5"/>
  <c r="E30" i="5"/>
  <c r="E29" i="5"/>
  <c r="E28" i="5"/>
  <c r="E27" i="5"/>
  <c r="E26" i="5"/>
  <c r="E25" i="5"/>
  <c r="E24" i="5"/>
  <c r="E23" i="5"/>
  <c r="E22" i="5"/>
  <c r="E20" i="5"/>
  <c r="E19" i="5"/>
  <c r="E17" i="5"/>
  <c r="E16" i="5"/>
  <c r="E14" i="5"/>
  <c r="E13" i="5"/>
  <c r="E12" i="5" l="1"/>
  <c r="E36" i="5"/>
  <c r="E21" i="5"/>
  <c r="E11" i="5"/>
  <c r="E18" i="5"/>
  <c r="E10" i="5"/>
  <c r="E15" i="5"/>
  <c r="E9" i="5" l="1"/>
  <c r="D74" i="1"/>
  <c r="D74" i="5"/>
  <c r="E83" i="5" l="1"/>
  <c r="E82" i="5"/>
  <c r="E81" i="5"/>
  <c r="E80" i="5"/>
  <c r="E79" i="5"/>
  <c r="E78" i="5"/>
  <c r="E77" i="5"/>
  <c r="E76" i="5"/>
  <c r="E75" i="5"/>
  <c r="D73" i="5"/>
  <c r="E13" i="1"/>
  <c r="E14" i="1"/>
  <c r="E16" i="1"/>
  <c r="E17" i="1"/>
  <c r="E19" i="1"/>
  <c r="E20" i="1"/>
  <c r="E22" i="1"/>
  <c r="E23" i="1"/>
  <c r="E25" i="1"/>
  <c r="E26" i="1"/>
  <c r="E28" i="1"/>
  <c r="E29" i="1"/>
  <c r="E31" i="1"/>
  <c r="E32" i="1"/>
  <c r="E34" i="1"/>
  <c r="E35" i="1"/>
  <c r="E37" i="1"/>
  <c r="E38" i="1"/>
  <c r="E40" i="1"/>
  <c r="E41" i="1"/>
  <c r="E75" i="1"/>
  <c r="E76" i="1"/>
  <c r="E77" i="1"/>
  <c r="E78" i="1"/>
  <c r="E79" i="1"/>
  <c r="E80" i="1"/>
  <c r="E81" i="1"/>
  <c r="E82" i="1"/>
  <c r="E83" i="1"/>
  <c r="E10" i="1"/>
  <c r="D73" i="1"/>
  <c r="D72" i="1" s="1"/>
  <c r="D39" i="1"/>
  <c r="E39" i="1" s="1"/>
  <c r="D36" i="1"/>
  <c r="D33" i="1"/>
  <c r="E33" i="1" s="1"/>
  <c r="D30" i="1"/>
  <c r="D27" i="1"/>
  <c r="E27" i="1" s="1"/>
  <c r="D24" i="1"/>
  <c r="D21" i="1"/>
  <c r="E21" i="1" s="1"/>
  <c r="D15" i="1"/>
  <c r="D18" i="1"/>
  <c r="D12" i="1"/>
  <c r="E11" i="1" l="1"/>
  <c r="E15" i="1"/>
  <c r="E74" i="1"/>
  <c r="E12" i="1"/>
  <c r="E24" i="1"/>
  <c r="E30" i="1"/>
  <c r="E36" i="1"/>
  <c r="E74" i="5"/>
  <c r="E73" i="5"/>
  <c r="D72" i="5"/>
  <c r="E72" i="5" s="1"/>
  <c r="E18" i="1"/>
  <c r="E73" i="1"/>
  <c r="E72" i="1"/>
  <c r="E84" i="5" l="1"/>
  <c r="D84" i="5"/>
  <c r="D84" i="1"/>
  <c r="E9" i="1"/>
  <c r="E84" i="1" s="1"/>
</calcChain>
</file>

<file path=xl/sharedStrings.xml><?xml version="1.0" encoding="utf-8"?>
<sst xmlns="http://schemas.openxmlformats.org/spreadsheetml/2006/main" count="235" uniqueCount="104">
  <si>
    <t xml:space="preserve">Наименование муниципальной программы </t>
  </si>
  <si>
    <t>№ п/п</t>
  </si>
  <si>
    <t>Проект бюджета</t>
  </si>
  <si>
    <t xml:space="preserve">Отклонения </t>
  </si>
  <si>
    <t>Всего</t>
  </si>
  <si>
    <t>5=4-3</t>
  </si>
  <si>
    <t>средства местного бюджета</t>
  </si>
  <si>
    <t>средства автономного округа</t>
  </si>
  <si>
    <t>Всего по муниципальным программам</t>
  </si>
  <si>
    <t>Непрограммные расходы</t>
  </si>
  <si>
    <t xml:space="preserve">Расходы по исполнению решения суда </t>
  </si>
  <si>
    <t>Субвенции на поддержку животноводства, переработки и реализации продукции животноводства</t>
  </si>
  <si>
    <t>Условно-утвержденные расходы</t>
  </si>
  <si>
    <t>Резервный фонд</t>
  </si>
  <si>
    <t>(тыс. рублей)</t>
  </si>
  <si>
    <t>к пояснительной записке по расходам</t>
  </si>
  <si>
    <t>средства бюджета города</t>
  </si>
  <si>
    <t>средства бюджета автономного округа</t>
  </si>
  <si>
    <t>Содержание аппарата Думы города</t>
  </si>
  <si>
    <t>Содержание аппарата Счетной палаты города Радужный</t>
  </si>
  <si>
    <t>Содержание Председателя Думы города Радужный</t>
  </si>
  <si>
    <t>Содержание руководителя счетной палаты города Радужный и его  заместителя</t>
  </si>
  <si>
    <t>Почетные грамоты и Благодарственные письма жителям города</t>
  </si>
  <si>
    <t>2022 год</t>
  </si>
  <si>
    <t xml:space="preserve">Анализ отклонений утвержденных бюджетных ассигнований от планируемых на 2022 год по муниципальным программам и непрограммным расходам </t>
  </si>
  <si>
    <t>Основные причины отклонений утвержденного бюджета на 2022 год от проекта бюджета на  2022 год</t>
  </si>
  <si>
    <r>
      <rPr>
        <u/>
        <sz val="12"/>
        <rFont val="Times New Roman"/>
        <family val="1"/>
        <charset val="204"/>
      </rPr>
      <t>Средства бюджета города</t>
    </r>
    <r>
      <rPr>
        <sz val="12"/>
        <rFont val="Times New Roman"/>
        <family val="1"/>
        <charset val="204"/>
      </rPr>
      <t>: увеличены на  расходы на содержание и управление имуществом, находящимся в  муниципальной собственности; предусмотрены расходы на лесоустройство городских лесов и разработка  лесохозяйственного регламента городских лесов города Радужный.</t>
    </r>
  </si>
  <si>
    <t>2023 год</t>
  </si>
  <si>
    <t>Основные причины отклонений утвержденного бюджета на 2023 год от проекта бюджета на  2023 год</t>
  </si>
  <si>
    <t>Утвержденный бюджет (Решение Думы от 11.12.2020 № 24)</t>
  </si>
  <si>
    <t xml:space="preserve">Анализ отклонений утвержденных бюджетных ассигнований от планируемых на 2023 год по муниципальным программам и непрограммным расходам </t>
  </si>
  <si>
    <t>Муниципальная программа "Развитие образования в городе Радужный"</t>
  </si>
  <si>
    <t>Муниципальная программа "Доступная среда в городе Радужный"</t>
  </si>
  <si>
    <t>Муниципальная программа "Развитие муниципальной службы в администрации города Радужный"</t>
  </si>
  <si>
    <t>Муниципальная программа "Обеспечение доступным и комфортным жильем жителей города Радужный"</t>
  </si>
  <si>
    <t>Муниципальная программа "Развитие жилищно-коммунального комплекса и повышение энергетической эффективности в городе Радужный"</t>
  </si>
  <si>
    <t>Муниципальная программа "Профилактика правонарушений, терроризма, а так же минимизации и (или) ликвидации последствий его проявлений в городе Радужный"</t>
  </si>
  <si>
    <t>Муниципальная программа "Защита населения и территорий от чрезвычайных ситуаций, обеспечение первичных мер пожарной безопасности в городе Радужный"</t>
  </si>
  <si>
    <t>Муниципальная программа "Обеспечение экологической безопасности города Радужный"</t>
  </si>
  <si>
    <t>Муниципальная программа "Развитие малого и среднего предпринимательства в городе Радужный"</t>
  </si>
  <si>
    <t>Муниципальная программа "Развитие транспортной системы города Радужный"</t>
  </si>
  <si>
    <t xml:space="preserve"> Муниципальная программа "Управление муниципальными финансами  города Радужный"</t>
  </si>
  <si>
    <t>Муниципальная программа "Развитие гражданского общества города Радужный"</t>
  </si>
  <si>
    <t>Муниципальная программа "Управление муниципальным имуществом города Радужный"</t>
  </si>
  <si>
    <t>Муниципальная программа "Укрепление  межнационального и межконфессионального согласия, профилактика экстремизма в городе Радужный"</t>
  </si>
  <si>
    <t>Муниципальная программа "Организация отдыха, оздоровления, занятости детей, подростков и молодежи города Радужный"</t>
  </si>
  <si>
    <t>Муниципальная программа "Содействие занятости населения города Радужный"</t>
  </si>
  <si>
    <t>Муниципальная программа "Формирование современной городской среды в городе Радужный"</t>
  </si>
  <si>
    <t xml:space="preserve"> Муниципальная программа "Создание условий для эффективного решения вопросов местного значения  и осуществления переданных в установленном порядке государственных полномочий в городе Радужный"</t>
  </si>
  <si>
    <t>Муниципальная программа "Реализация отдельных государственных полномочий в сфере опеки и попечительства в городе Радужный"</t>
  </si>
  <si>
    <t>Увеличение расходов объясняется индексацией фонда оплаты труда работников на 4% с 01.10.2022 года</t>
  </si>
  <si>
    <t xml:space="preserve">Увеличение расходов объясняется индексацией фонда оплаты труда работников на 4% с 01.10.2022 года. В соответствии с изменениями федерального законодательства, согласно которых должности руководителя Счетной палаты, заместителя руководителя и аудитора контрольно-счетного органа отнесены к муниципальным должностям, в связи с чем  расходы по оплате труда аудиторов счетной палаты на 2022 год расчитаны в соответствии с проектом постановления Правительства ХМАО-Югры "О внесении изменений в приложение к постановлению Правительства ХМАО-Югры от 23.08.2019 №278-п "О нормативах формирования на оплату труда депутатов, выборных должностных лиц местного самоуправления, осуществляющих свои полномочия на постоянной основе, муниципальных служащих в ХМАО-Югре"   </t>
  </si>
  <si>
    <t xml:space="preserve">В соответствии с изменениями федерального законодательства, согласно которых должности руководителя Счетной палаты, заместителя руководителя и аудитора контрольно-счетного органа отнесены к муниципальным должностям, в связи с чем  расходы по оплате труда руководителя счетной палаты и его заместителя на 2022 год расчитаны в соответствии с проектом постановления Правительства ХМАО-Югры "О внесении изменений в приложение к постановлению Правительства ХМАО-Югры от 23.08.2019 №278-п "О нормативах формирования на оплату труда депутатов, выборных должностных лиц местного самоуправления, осуществляющих свои полномочия на постоянной основе, муниципальных служащих в ХМАО-Югре", также учтена индексация фонда оплаты труда с 01.10.2022 года.   </t>
  </si>
  <si>
    <t>Расходы на приобретение почетных грамот и благодарственных писем жителям города предусмотрены исходя из реальных возможностей бюджета города. Решением  Думы от 11.12.2020 № 24 в плановом периоде данные расходы не были предусмотрены.</t>
  </si>
  <si>
    <t>Средства бюджета автономного округа выделены в большем объеме, чем в первоначально утвержденном бюджете на 2022 год.</t>
  </si>
  <si>
    <t>Данные расходы утверждаются в соответствии с требованиями Бюдетного Кодекса РФ на плановый период</t>
  </si>
  <si>
    <t>Размер резервного фонда установлен в соответствии со статьей 81 Бюджетного Кодекса Российской Федерации, в 2022 году предусмотрено в пределах возможности бюджета</t>
  </si>
  <si>
    <t>Увеличение расходов объясняется индексацией фонда оплаты труда работников на 4% с 01.01.2023 года</t>
  </si>
  <si>
    <t xml:space="preserve">Увеличение расходов объясняется индексацией фонда оплаты труда работников на 4% с 01.01.2023 года. В соответствии с изменениями федерального законодательства, согласно которых должности руководителя Счетной палаты, заместителя руководителя и аудитора контрольно-счетного органа отнесены к муниципальным должностям, в связи с чем  расходы по оплате труда аудиторов счетной палаты на 2022 год расчитаны в соответствии с проектом постановления Правительства ХМАО-Югры "О внесении изменений в приложение к постановлению Правительства ХМАО-Югры от 23.08.2019 №278-п "О нормативах формирования на оплату труда депутатов, выборных должностных лиц местного самоуправления, осуществляющих свои полномочия на постоянной основе, муниципальных служащих в ХМАО-Югре"   </t>
  </si>
  <si>
    <t xml:space="preserve">В соответствии с изменениями федерального законодательства, согласно которых должности руководителя Счетной палаты, заместителя руководителя и аудитора контрольно-счетного органа отнесены к муниципальным должностям, в связи с чем  расходы по оплате труда руководителя счетной палаты и его заместителя на 2023-2024 годы расчитаны в соответствии с проектом постановления Правительства ХМАО-Югры "О внесении изменений в приложение к постановлению Правительства ХМАО-Югры от 23.08.2019 №278-п "О нормативах формирования на оплату труда депутатов, выборных должностных лиц местного самоуправления, осуществляющих свои полномочия на постоянной основе, муниципальных служащих в ХМАО-Югре", также учтена индексация фонда оплаты труда с 01.01.2023 года.   </t>
  </si>
  <si>
    <t>Расходы на приобретение почетных грамот и благодарственных писем жителям города в бюджете города Радужный на 2023-2024 годы не предусмотрены.</t>
  </si>
  <si>
    <t>Средства бюджета автономного округа выделены в большем объеме, чем в первоначально утвержденном бюджете на 2023 год.</t>
  </si>
  <si>
    <t>Данные расходы утверждаются в соответствии с требованиями Бюдетного Кодекса РФ на плановый  период</t>
  </si>
  <si>
    <t>Размер резервного фонда установлен в соответствии со статьей 81 Бюджетного Кодекса Российской Федерации, в плановом периоде предусмотрено в пределах возможности бюджета</t>
  </si>
  <si>
    <r>
      <rPr>
        <u/>
        <sz val="12"/>
        <rFont val="Times New Roman"/>
        <family val="1"/>
        <charset val="204"/>
      </rPr>
      <t>Средства бюджета города:</t>
    </r>
    <r>
      <rPr>
        <sz val="12"/>
        <rFont val="Times New Roman"/>
        <family val="1"/>
        <charset val="204"/>
      </rPr>
      <t xml:space="preserve"> увеличены расходы на реализацию мероприятий "Снижение рисков и смягчение последствий чрезвычайных ситуаций природного и техногенного характера" и "Обеспечение пожарной безопасности на территории города Радужный"                                                                                      </t>
    </r>
  </si>
  <si>
    <r>
      <rPr>
        <u/>
        <sz val="12"/>
        <rFont val="Times New Roman"/>
        <family val="1"/>
        <charset val="204"/>
      </rPr>
      <t>Средства бюджета города:</t>
    </r>
    <r>
      <rPr>
        <sz val="12"/>
        <rFont val="Times New Roman"/>
        <family val="1"/>
        <charset val="204"/>
      </rPr>
      <t xml:space="preserve"> увеличение  расходов на реализацию мероприятий по обеспечению функционирования и развития систем видеонаблюдения в сфере общественного порядка.                                                                                                                                                                                      </t>
    </r>
    <r>
      <rPr>
        <u/>
        <sz val="12"/>
        <rFont val="Times New Roman"/>
        <family val="1"/>
        <charset val="204"/>
      </rPr>
      <t>Средства бюджета автономного округа:</t>
    </r>
    <r>
      <rPr>
        <sz val="12"/>
        <rFont val="Times New Roman"/>
        <family val="1"/>
        <charset val="204"/>
      </rPr>
      <t xml:space="preserve"> уменьшение объма расходов обусловлено предоставлением из бюджета автономного округа   субсидии на создание условий для деятельности народных дружин.</t>
    </r>
  </si>
  <si>
    <r>
      <rPr>
        <u/>
        <sz val="12"/>
        <rFont val="Times New Roman"/>
        <family val="1"/>
        <charset val="204"/>
      </rPr>
      <t>Средства бюджета автономного округа</t>
    </r>
    <r>
      <rPr>
        <sz val="12"/>
        <rFont val="Times New Roman"/>
        <family val="1"/>
        <charset val="204"/>
      </rPr>
      <t xml:space="preserve">: увеличение расходов обусловлено предоставлением из бюджета автономного округа  субсидии  в целях оказания финансовой поддержки социально ориентированным некоммерческим организациям посредством предоставления на конкурсной основе субсидий на реализацию социально-значимых проектов.                                                                                                                                        </t>
    </r>
  </si>
  <si>
    <r>
      <rPr>
        <u/>
        <sz val="12"/>
        <rFont val="Times New Roman"/>
        <family val="1"/>
        <charset val="204"/>
      </rPr>
      <t xml:space="preserve">Средства бюджета города: </t>
    </r>
    <r>
      <rPr>
        <sz val="12"/>
        <rFont val="Times New Roman"/>
        <family val="1"/>
        <charset val="204"/>
      </rPr>
      <t xml:space="preserve">увеличение  расходов на реализацию мероприятий по обеспечению функционирования и развития систем видеонаблюдения в сфере общественного порядка.                                                                                                                                                                   </t>
    </r>
    <r>
      <rPr>
        <u/>
        <sz val="12"/>
        <rFont val="Times New Roman"/>
        <family val="1"/>
        <charset val="204"/>
      </rPr>
      <t xml:space="preserve">    Средства бюджета автономного округа: </t>
    </r>
    <r>
      <rPr>
        <sz val="12"/>
        <rFont val="Times New Roman"/>
        <family val="1"/>
        <charset val="204"/>
      </rPr>
      <t>увеличение объма расходов обусловлено предоставлением из бюджета автономного округа   субсидии на создание условий для деятельности народных дружин.</t>
    </r>
  </si>
  <si>
    <r>
      <rPr>
        <u/>
        <sz val="12"/>
        <rFont val="Times New Roman"/>
        <family val="1"/>
        <charset val="204"/>
      </rPr>
      <t>Средства бюджета города: увеличение объема расходов обусловлено  ростом цен на услуги по диспансеризации работников органов местного самоуправления.</t>
    </r>
    <r>
      <rPr>
        <sz val="12"/>
        <rFont val="Times New Roman"/>
        <family val="1"/>
        <charset val="204"/>
      </rPr>
      <t xml:space="preserve">
                                                                                                              </t>
    </r>
  </si>
  <si>
    <r>
      <rPr>
        <u/>
        <sz val="12"/>
        <rFont val="Times New Roman"/>
        <family val="1"/>
        <charset val="204"/>
      </rPr>
      <t>Средства  бюджета города:</t>
    </r>
    <r>
      <rPr>
        <sz val="12"/>
        <rFont val="Times New Roman"/>
        <family val="1"/>
        <charset val="204"/>
      </rPr>
      <t xml:space="preserve">  увеличение объема расходов обусловлено с индексацией фонда оплаты труда работников на 4% с 01.01.2023 года и увеличением цен на программное обеспечение. Также объем расходов на обслуживание муниципального долга запланирован выше, в связи с увеличением среднего значения  годовой процентной ставки на 2022 год и на плановый период 2023 и 2024 годов.                          </t>
    </r>
  </si>
  <si>
    <r>
      <rPr>
        <u/>
        <sz val="12"/>
        <rFont val="Times New Roman"/>
        <family val="1"/>
        <charset val="204"/>
      </rPr>
      <t>Средства бюджета города:</t>
    </r>
    <r>
      <rPr>
        <sz val="12"/>
        <rFont val="Times New Roman"/>
        <family val="1"/>
        <charset val="204"/>
      </rPr>
      <t xml:space="preserve"> увеличение расходов обусловлено: 1) индексацией фонда оплаты труда работников на 4% с 01.01.2032 года; 2) увеличением расходов по доплате к пенсиям муниципальных служащих, в связи с увеличением количества муниципальных служащих, имеющих права на доплату пенсии в сравнении с предшествующим годом. 3) предусмотрены расходы по страхованию главы города Радужный  в соответствии с решением Думы города Радужный от 27.05.2021 №73 "О страховании лиц, замещающих муниципальные должности на постоянной основе в городеРадужный" (ранее данные расходы не были запланированы); 4) увеличением объема средств по расходам на  предоставление коммунальных услуг, в связи с увеличением тарифов на энергоресурсы.                                                                                                                                                                                                                         </t>
    </r>
    <r>
      <rPr>
        <u/>
        <sz val="12"/>
        <rFont val="Times New Roman"/>
        <family val="1"/>
        <charset val="204"/>
      </rPr>
      <t>Средства бюджета автономного округа</t>
    </r>
    <r>
      <rPr>
        <sz val="12"/>
        <rFont val="Times New Roman"/>
        <family val="1"/>
        <charset val="204"/>
      </rPr>
      <t xml:space="preserve"> доведены согласно методики расчета субвенций для осуществления отдельных государственных полномочий.</t>
    </r>
  </si>
  <si>
    <r>
      <rPr>
        <u/>
        <sz val="12"/>
        <rFont val="Times New Roman"/>
        <family val="1"/>
        <charset val="204"/>
      </rPr>
      <t>Средства  бюджета города:</t>
    </r>
    <r>
      <rPr>
        <sz val="12"/>
        <rFont val="Times New Roman"/>
        <family val="1"/>
        <charset val="204"/>
      </rPr>
      <t xml:space="preserve"> увеличены расходы на реализацию мероприятий по содействию трудоустройству граждан (организация временного трудоустройства).                                                                                                                                                                                </t>
    </r>
    <r>
      <rPr>
        <u/>
        <sz val="12"/>
        <rFont val="Times New Roman"/>
        <family val="1"/>
        <charset val="204"/>
      </rPr>
      <t>Средства бюджета автономного округа:</t>
    </r>
    <r>
      <rPr>
        <sz val="12"/>
        <rFont val="Times New Roman"/>
        <family val="1"/>
        <charset val="204"/>
      </rPr>
      <t xml:space="preserve"> увеличены иные межбюджетные трансферты на реализацию мероприятий по содействию трудоустройству граждан.</t>
    </r>
  </si>
  <si>
    <t>Из бюджета автономного округа выделена субсидия на реализацию Региональных проектов «Создание условий для легкого старта и комфортного ведения бизнеса"  и «Акселерация субъектов малого и среднего предпринимательства» на 2022-2024 годы.  Обеспечена доля софинансирования за счет средств бюджета города к субсидии на поддержку малого и среднего предпринимательства в рамках региональных проектов.</t>
  </si>
  <si>
    <t xml:space="preserve">Субсидии  из бюджета автономного округа на  субсидии на поддержку малого и среднего предпринимательства на 2023 год не предусмотрены.  </t>
  </si>
  <si>
    <r>
      <rPr>
        <u/>
        <sz val="12"/>
        <rFont val="Times New Roman"/>
        <family val="1"/>
        <charset val="204"/>
      </rPr>
      <t>Средства бюджета города</t>
    </r>
    <r>
      <rPr>
        <sz val="12"/>
        <rFont val="Times New Roman"/>
        <family val="1"/>
        <charset val="204"/>
      </rPr>
      <t>:  уменьшены  расходы на расходы по содержанию и управлению имуществом, находящимся в  муниципальной собственности.</t>
    </r>
  </si>
  <si>
    <r>
      <rPr>
        <u/>
        <sz val="12"/>
        <rFont val="Times New Roman"/>
        <family val="1"/>
        <charset val="204"/>
      </rPr>
      <t>Средства бюджета города:</t>
    </r>
    <r>
      <rPr>
        <sz val="12"/>
        <rFont val="Times New Roman"/>
        <family val="1"/>
        <charset val="204"/>
      </rPr>
      <t xml:space="preserve"> увеличение расходов обусловлено: 1) увеличением расходов на оборудование муниципальных объектов социальной инфраструктуры, признанных приоритетными посредством сооружения как внутри зданий, так и снаружи пандусов, поручней, входных групп, обустройства территорий, санитарных узлов, для инвалидов, передвигающихся на креслах-колясках, с нарушением функций опорно-двигательного аппарата, с нарушением зрения и слуха; 2) увеличением расходов на обустройство входных групп в зданиях и помещениях административного назначения, в жилом фонде для людей с ограниченными возможностями здоровья.</t>
    </r>
  </si>
  <si>
    <r>
      <rPr>
        <u/>
        <sz val="12"/>
        <rFont val="Times New Roman"/>
        <family val="1"/>
        <charset val="204"/>
      </rPr>
      <t>Средства бюджета города:</t>
    </r>
    <r>
      <rPr>
        <sz val="12"/>
        <rFont val="Times New Roman"/>
        <family val="1"/>
        <charset val="204"/>
      </rPr>
      <t xml:space="preserve"> увеличение объема расходов обусловлено  ростом цен на услуги по диспансеризации работников органов местного самоуправления.
                                                                                                              </t>
    </r>
  </si>
  <si>
    <t xml:space="preserve"> Средства бюджета города: увеличение обусловлено: 1) увеличением расходов на ремонт и содержание автомобильных дорог, объектов улично-дорожной сети и искусственных сооружений на них; 2) увеличением расходов на  мероприятие "Функционирование систем фото -, видеофиксации нарушения правил дорожного движения"; 3) увеличением расходов на капитальный ремонт и ремонт автомобильных дорог общего пользования местного значения и дорожных сооружений на них; 4) увеличением расходов на осуществление  перевозок пассажиров и багажа автомобильным транспортом по маршрутам регулярных перевозок по регулируемым тарифам на территории города Радужный.</t>
  </si>
  <si>
    <r>
      <rPr>
        <u/>
        <sz val="12"/>
        <rFont val="Times New Roman"/>
        <family val="1"/>
        <charset val="204"/>
      </rPr>
      <t>Средства  бюджета города:</t>
    </r>
    <r>
      <rPr>
        <sz val="12"/>
        <rFont val="Times New Roman"/>
        <family val="1"/>
        <charset val="204"/>
      </rPr>
      <t xml:space="preserve"> увеличение объема расходов обусловлено с индексацией фонда оплаты труда работников на 4% с 01.10.2022 года и увеличением цен на программное обеспечение. Также объем расходов на обслуживание муниципального долга запланирован выше, в связи с увеличением среднего значения  годовой процентной ставки на 2022 год и на плановый период 2023 и 2024 годов.                 </t>
    </r>
  </si>
  <si>
    <r>
      <rPr>
        <u/>
        <sz val="12"/>
        <rFont val="Times New Roman"/>
        <family val="1"/>
        <charset val="204"/>
      </rPr>
      <t>Средства бюджета города:</t>
    </r>
    <r>
      <rPr>
        <sz val="12"/>
        <rFont val="Times New Roman"/>
        <family val="1"/>
        <charset val="204"/>
      </rPr>
      <t xml:space="preserve"> увелечение расходов обусловлено: 1) увеличением расходов на оказание финансовой поддержки социально ориентированным некоммерческим организациям на оплату (погашение задолженности) жилищно-коммунальных услуг; 2) увеличением расходов на информационное обеспечение деятельности администрации города Радужный (на возмещения затрат для опубликования муниципальных правовых актов, обсуждения проектов муниципальных правовых актов по вопросам местного значения, доведения до сведения жителей муниципального образования официальной информации о социально - экономическом и культурном развитии муниципального образования, о развитии его общественной инфраструктуры и иной официальной информации, в том числе информации о деятельности социально ориентированных некоммерческих организаций).</t>
    </r>
  </si>
  <si>
    <r>
      <rPr>
        <u/>
        <sz val="12"/>
        <rFont val="Times New Roman"/>
        <family val="1"/>
        <charset val="204"/>
      </rPr>
      <t>Средства бюджета города:</t>
    </r>
    <r>
      <rPr>
        <sz val="12"/>
        <rFont val="Times New Roman"/>
        <family val="1"/>
        <charset val="204"/>
      </rPr>
      <t xml:space="preserve"> увеличение расходов обусловлено: 1) увеличением расходов на оборудование муниципальных объектов социальной инфраструктуры, признанных приоритетными посредством сооружения как внутри зданий, так и снаружи пандусов, поручней, входных групп, обустройства территорий, санитарных узлов, для инвалидов, передвигающихся на креслах-колясках, с нарушением функций опорно-двигательного аппарата, с нарушением зрения и слуха; 2) увеличением расходов на обеспечение доступности предоставляемых инвалидам услуг с учетом имеющих у них нарушений.</t>
    </r>
  </si>
  <si>
    <r>
      <t>Средства бюджета города:</t>
    </r>
    <r>
      <rPr>
        <sz val="12"/>
        <rFont val="Times New Roman"/>
        <family val="1"/>
        <charset val="204"/>
      </rPr>
      <t xml:space="preserve"> увелечение расходов обусловлено: 1) увеличением расходов на оказание финансовой поддержки социально ориентированным некоммерческим организациям на оплату (погашение задолженности) жилищно-коммунальных услуг; 2) увеличинием расходов на информационное обеспечение деятельности администрации города Радужный (на возмещения затрат для опубликования муниципальных правовых актов, обсуждения проектов муниципальных правовых актов по вопросам местного значения, доведения до сведения жителей муниципального образования официальной информации о социально - экономическом и культурном развитии муниципального образования, о развитии его общественной инфраструктуры и иной официальной информации, в том числе информации о деятельности социально ориентированных некоммерческих организаций).</t>
    </r>
  </si>
  <si>
    <t xml:space="preserve">Муниципальная программа "Развитие культуры, спорта и молодежной политики в в городе Радужный" </t>
  </si>
  <si>
    <r>
      <rPr>
        <u/>
        <sz val="12"/>
        <rFont val="Times New Roman"/>
        <family val="1"/>
        <charset val="204"/>
      </rPr>
      <t>Средства  бюджета города:</t>
    </r>
    <r>
      <rPr>
        <sz val="12"/>
        <rFont val="Times New Roman"/>
        <family val="1"/>
        <charset val="204"/>
      </rPr>
      <t xml:space="preserve"> увеличение расходов обусловлено: 1) увеличением на сумму софинансирования субсидии 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 2) увеличением расходов на организацию отдыха и оздоровления детей в пришкольных лагерях на базе учреждений, организованных во время школьных каникул.                                                                                                                                                                                                                                                                                                                                                                             </t>
    </r>
    <r>
      <rPr>
        <u/>
        <sz val="12"/>
        <rFont val="Times New Roman"/>
        <family val="1"/>
        <charset val="204"/>
      </rPr>
      <t>Средства бюджета автономного округа</t>
    </r>
    <r>
      <rPr>
        <sz val="12"/>
        <rFont val="Times New Roman"/>
        <family val="1"/>
        <charset val="204"/>
      </rPr>
      <t>: увеличение расходов обусловлено: 1) увеличением субсидии 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 2) увеличением субвенции на организацию и обеспечение отдыха и оздоровления детей, в том числе в этнической среде.</t>
    </r>
  </si>
  <si>
    <r>
      <rPr>
        <u/>
        <sz val="12"/>
        <rFont val="Times New Roman"/>
        <family val="1"/>
        <charset val="204"/>
      </rPr>
      <t>Средства  бюджета города:</t>
    </r>
    <r>
      <rPr>
        <sz val="12"/>
        <rFont val="Times New Roman"/>
        <family val="1"/>
        <charset val="204"/>
      </rPr>
      <t xml:space="preserve"> уменьшение расходов обусловлено: 1) уменьшением расходов на организацию выездного отдыха детей; 2) расходы по  софинансированию субсидий, предоставленных из бюджета автономного округа предусмотрены с соблюдением условий  софинансирования.                                                                                                                                                                               </t>
    </r>
    <r>
      <rPr>
        <u/>
        <sz val="12"/>
        <rFont val="Times New Roman"/>
        <family val="1"/>
        <charset val="204"/>
      </rPr>
      <t>Средства бюджета автономного округа</t>
    </r>
    <r>
      <rPr>
        <sz val="12"/>
        <rFont val="Times New Roman"/>
        <family val="1"/>
        <charset val="204"/>
      </rPr>
      <t>: увеличение расходов обусловлено: 1) увеличением субсидии 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 2) увеличением субвенции на организацию и обеспечение отдыха и оздоровления детей, в том числе в этнической среде.</t>
    </r>
  </si>
  <si>
    <r>
      <rPr>
        <u/>
        <sz val="12"/>
        <rFont val="Times New Roman"/>
        <family val="1"/>
        <charset val="204"/>
      </rPr>
      <t>Средства бюджета города</t>
    </r>
    <r>
      <rPr>
        <sz val="12"/>
        <rFont val="Times New Roman"/>
        <family val="1"/>
        <charset val="204"/>
      </rPr>
      <t xml:space="preserve">: увеличение объема расходов обусловлено включением в программу расходов на ликвидацию (снос, зачистку территории) объектов недвижимости, принадлежащих на праве собственности муниципальному образованию.  Расходы по  софинансированию субсидий, предоставленных из бюджета автономного округа предусмотрены с соблюдением условий  софинансирования.                                                                                                                                                                                                                                                                                                                                                              </t>
    </r>
    <r>
      <rPr>
        <u/>
        <sz val="12"/>
        <rFont val="Times New Roman"/>
        <family val="1"/>
        <charset val="204"/>
      </rPr>
      <t>Средства бюджета автономного округа</t>
    </r>
    <r>
      <rPr>
        <sz val="12"/>
        <rFont val="Times New Roman"/>
        <family val="1"/>
        <charset val="204"/>
      </rPr>
      <t>: уменьшение объема расходов обусловлено: 1) уменьшением субсидии из бюджета автономного округа на приобретение жилья в целях переселения граждан из жилых домов, признанных аварийными, на обеспечение жильем граждан, состоящих на  учете для его получения на условиях социального найма,формирование маневренного жилищного фонда. Предусмотрены средства на возмещение гражданам за изымаемые жилые помещения; 2) уменьшением субсидии на стимулирование развития жилищного строительства в области градостроительной деятельности.</t>
    </r>
  </si>
  <si>
    <r>
      <rPr>
        <u/>
        <sz val="12"/>
        <rFont val="Times New Roman"/>
        <family val="1"/>
        <charset val="204"/>
      </rPr>
      <t>Средства бюджета города</t>
    </r>
    <r>
      <rPr>
        <sz val="12"/>
        <rFont val="Times New Roman"/>
        <family val="1"/>
        <charset val="204"/>
      </rPr>
      <t xml:space="preserve">: увеличение объема расходов обусловлено увеличением бюджетных ассигнований (доли софинансирования муниципального образования) по предоставленным субсидиям из бюджета автономного округа.                                                                                                                                                                                                                                                                                                                                                               </t>
    </r>
    <r>
      <rPr>
        <u/>
        <sz val="12"/>
        <rFont val="Times New Roman"/>
        <family val="1"/>
        <charset val="204"/>
      </rPr>
      <t>Средства бюджета автономного округа</t>
    </r>
    <r>
      <rPr>
        <sz val="12"/>
        <rFont val="Times New Roman"/>
        <family val="1"/>
        <charset val="204"/>
      </rPr>
      <t>: увеличение объема расходов обусловлено: 1) увеличением субсидии из бюджета автономного округа на приобретение жилья в целях переселения граждан из жилых домов, признанных аварийными,на обеспечение жильем граждан, состоящих на  учете для его получения на условиях социального найма,формирование маневренного жилищного фонда. Предусмотрены средства на  возмещение гражданам за изымаемые жилые помещения; 2) увеличением субсидии на стимулирование развития жилищного строительства в области градостроительной деятельности; 3) увеличением субсидии по обеспечению жильем молодых семей государственной программы Российской Федерации "Обеспечение доступным и комфортным жильем и коммунальными услугами граждан Российской Федерации".</t>
    </r>
  </si>
  <si>
    <r>
      <rPr>
        <u/>
        <sz val="12"/>
        <rFont val="Times New Roman"/>
        <family val="1"/>
        <charset val="204"/>
      </rPr>
      <t>Средства бюджета города:</t>
    </r>
    <r>
      <rPr>
        <sz val="12"/>
        <rFont val="Times New Roman"/>
        <family val="1"/>
        <charset val="204"/>
      </rPr>
      <t xml:space="preserve"> увеличение расходов обусловлено:   1) увеличением расходов на выполнение муниципального задания по расходам на  предоставление коммунальных услуг, в связи с увеличением тарифов на энергоресурсы; увеличены расходы по оплате налога на имущество;  индексацией фонда оплаты труда работников на 4% с 01.10.2022 года; 2) увеличением расходов на компенсацию расходов на оплату стоимости проезда к месту использования отпуска и обратно и стоимости  провоза багажа  работника  учреждения и неработающих членов его семьи;  3) увеличением суммы расходов на дополнительное финансовое обеспечение мероприятий по организации питания обучающимся; 4) предусмотрены расходы на укрепление антирреристической безопасности, проведение текущего ремонта зданий и учреждений ( в первоначально утвержденном бюджете на 2022 год данные расходы не предусмотрены).                                                                                                                                     </t>
    </r>
    <r>
      <rPr>
        <u/>
        <sz val="12"/>
        <rFont val="Times New Roman"/>
        <family val="1"/>
        <charset val="204"/>
      </rPr>
      <t>Средства бюджета автономного округа:</t>
    </r>
    <r>
      <rPr>
        <sz val="12"/>
        <rFont val="Times New Roman"/>
        <family val="1"/>
        <charset val="204"/>
      </rPr>
      <t xml:space="preserve"> увеличение расходов обусловлено: 1) увеличение размера субвенции на реализацию основных общеобразовательных программ муниципальным общеобразовательным организациям, рассчитанного исходя из норматива расходов на 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и среднегодовой численности обучающихся на планируемый период (Закон Ханты – Мансийского автономного округа – Югры от 11.12.2013 № 123-оз); 2) увеличением субвенции на на выплату компенсации педагогическим работникам за работу по подготовке и проведению единого государственного экзамена и на организацию проведения государственной итоговой аттестации обучающихся, освоивших образовательные программы основного общего образования или среднего общего образования, в том числе в форме единого государственного экзамена; 3) увеличением размера субвенции на социальную поддержку отдельных категорий обучающихся в муниципальных общеобразовательных организациях.
</t>
    </r>
  </si>
  <si>
    <r>
      <rPr>
        <u/>
        <sz val="12"/>
        <rFont val="Times New Roman"/>
        <family val="1"/>
        <charset val="204"/>
      </rPr>
      <t>Средства бюджета города:</t>
    </r>
    <r>
      <rPr>
        <sz val="12"/>
        <rFont val="Times New Roman"/>
        <family val="1"/>
        <charset val="204"/>
      </rPr>
      <t xml:space="preserve"> увеличение расходов обусловлено:   1) увеличением расходов на выполнение муниципального задания по расходам на  предоставление коммунальных услуг, в связи с увеличением тарифов на энергоресурсы; увеличением расходы по оплате налога на имущество;  индексацией фонда оплаты труда работников на 4% с 01.01.2023 года; 2) увеличением расходов на компенсацию расходов на оплату стоимости проезда к месту использования отпуска и обратно и стоимости  провоза багажа  работника  учреждения и неработающих членов его семьи.                                                                                                                                                                                                                                                                                    </t>
    </r>
    <r>
      <rPr>
        <u/>
        <sz val="12"/>
        <rFont val="Times New Roman"/>
        <family val="1"/>
        <charset val="204"/>
      </rPr>
      <t>Средства бюджета автономного округа:</t>
    </r>
    <r>
      <rPr>
        <sz val="12"/>
        <rFont val="Times New Roman"/>
        <family val="1"/>
        <charset val="204"/>
      </rPr>
      <t xml:space="preserve"> уменьшение расходов обусловлено: 1) уменьшением размера субвенции на социальную поддержку отдельных категорий обучающихся в муниципальных общеобразовательных организациях; 2) уменьшение размера субвенции  на выплату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  3) уменьшением размера субвенции на реализацию программ дошкольного образования муниципальным образовательным организациям,  рассчитанного исходя из норматива расходов на обеспечение государственных гарантий реализации прав на получение общедоступного и бесплатного дошкольного образования и среднегодовой численности воспитанников на планируемый период (Закон Ханты – Мансийского автономного округа – Югры от 11.12.2013 № 123-оз).</t>
    </r>
  </si>
  <si>
    <r>
      <rPr>
        <u/>
        <sz val="12"/>
        <rFont val="Times New Roman"/>
        <family val="1"/>
        <charset val="204"/>
      </rPr>
      <t>Средства бюджета города:</t>
    </r>
    <r>
      <rPr>
        <sz val="12"/>
        <rFont val="Times New Roman"/>
        <family val="1"/>
        <charset val="204"/>
      </rPr>
      <t xml:space="preserve"> увеличение расходов обусловлено: 1) увеличением расходов на выполнение муниципального задания по расходам на  предоставление коммунальных услуг, в связи с увеличением тарифов на энергоресурсы; увеличены расходы по оплате налога на имущество;  индексацией фонда оплаты труда работников на 4% с 01.01.2023 года; увеличение расходов на 2) увеличением расходов на компенсацию расходов на оплату стоимости проезда к месту использования отпуска и обратно и стоимости  провоза багажа  работника  учреждения и неработающих членов его семьи; 3) выделением средств на расходы по физической охране всех муниципальных  учреждений культуры и спорта; 4) расходы по  софинансированию субсидий, предоставленных из бюджета автономного округа предусмотрены с соблюдением условий  софинансирования.                                                                                                                                                                                                                     </t>
    </r>
    <r>
      <rPr>
        <u/>
        <sz val="12"/>
        <rFont val="Times New Roman"/>
        <family val="1"/>
        <charset val="204"/>
      </rPr>
      <t xml:space="preserve"> Средства бюджета автономного округа:</t>
    </r>
    <r>
      <rPr>
        <sz val="12"/>
        <rFont val="Times New Roman"/>
        <family val="1"/>
        <charset val="204"/>
      </rPr>
      <t xml:space="preserve"> увеличение расходов обусловлено: 1) в 2023 году выделена субсидия из бюджета автономного округа в рамках реализации регионального проекта "Культурная среда", в проекте бюджета на 2021-2023 годы (на 2023 год) данные расходы не были предусмотрены; 2)  субсидия в рамках реализации регионального проекта "Спорт - норма жизни",  субсидия на софинансирование расходов муниципальных образований по развитию сети спортивных объектов шаговой доступности, субсидия на обеспечение физкультурно-спортивных организаций, осуществляющих подготовку спортивного резерва,спортивным оборудованием,экипировкой и инвентарем, медицинским сопровождением тренировочного процесса, тренировочными сборами и обеспечением их участия в соревнованиях в 2023 году выделена в большем объеме, чем в проекте бюджета на 2021-2023 годы (на 2023 год).</t>
    </r>
  </si>
  <si>
    <r>
      <rPr>
        <u/>
        <sz val="12"/>
        <rFont val="Times New Roman"/>
        <family val="1"/>
        <charset val="204"/>
      </rPr>
      <t>Средства бюджета города:</t>
    </r>
    <r>
      <rPr>
        <sz val="12"/>
        <rFont val="Times New Roman"/>
        <family val="1"/>
        <charset val="204"/>
      </rPr>
      <t xml:space="preserve"> 1) увеличение расходов на выполнение муниципального задания по расходам на  предоставление коммунальных услуг, в связи с увеличением тарифов на энергоресурсы; увеличены расходы по оплате налога на имущество;  индексацией фонда оплаты труда работников на 4% с 01.10.2022 года; 2) увеличением расходов на компенсацию расходов на оплату стоимости проезда к месту использования отпуска и обратно и стоимости  провоза багажа  работника  учреждения и неработающих членов его семьи;  3) выделением средств на расходы по физической охране всех муниципальных  учреждений культуры и спорта; 4) расходы по  софинансированию субсидий, предоставленных из бюджета автономного округа предусмотрены с соблюдением условий  софинансирования.                                                                                                                                                                                                                      Средства бюджета автономного округа: увеличение расходов обусловлено: 1) субсидия в рамках реализации регионального проекта "Спорт - норма жизни",  субсидия на софинансирование расходов муниципальных образований по развитию сети спортивных объектов шаговой доступности, субсидия на обеспечение физкультурно-спортивных организаций, осуществляющих подготовку спортивного резерва,спортивным оборудованием,экипировкой и инвентарем, медицинским сопровождением тренировочного процесса, тренировочными сборами и обеспечением их участия в соревнованиях в 2022 году выделена в большем объеме, чем в проекте бюджета на 2021-2023 годы (на 2022 год).</t>
    </r>
  </si>
  <si>
    <r>
      <rPr>
        <u/>
        <sz val="12"/>
        <rFont val="Times New Roman"/>
        <family val="1"/>
        <charset val="204"/>
      </rPr>
      <t>Средства бюджета города:</t>
    </r>
    <r>
      <rPr>
        <sz val="12"/>
        <rFont val="Times New Roman"/>
        <family val="1"/>
        <charset val="204"/>
      </rPr>
      <t xml:space="preserve"> увеличение объема расходов обусловлено: 1) увеличением расходов на содержание КУ "ДЕЗ по ГХ" (увеличение фонда оплаты труда в связи с индексацией с 01.10.2022 года; увеличение расходов по коммунальным услугам в связи с повышением тарифов на энергоресурсы;  увеличение расходов на оплату налога на имущество; увеличение расходов на оказание услуг по физической охране складских помещений в связи с сокращением численности сторожей); 2) увеличением расходов по субсидии в целях возмещения затрат на содержание мест захоронения  и на погребение ( захоронение) безродных.                                                                                                                                                                                                                       </t>
    </r>
    <r>
      <rPr>
        <u/>
        <sz val="12"/>
        <rFont val="Times New Roman"/>
        <family val="1"/>
        <charset val="204"/>
      </rPr>
      <t>Средства бюджета автономного округа</t>
    </r>
    <r>
      <rPr>
        <sz val="12"/>
        <rFont val="Times New Roman"/>
        <family val="1"/>
        <charset val="204"/>
      </rPr>
      <t>: уменьшение объема расходов обусловлено: 1)  предоставлением из бюджета автономного округа  субсидии в целях возмещения затрат на проведение капитального ремонта (с заменой) систем газораспределения, теплоснабжения, водоснабжения и водоотведения, в том числе с применением композитных материалов для подготовки к осенне-зимнему периоду в меньшем объеме.</t>
    </r>
  </si>
  <si>
    <r>
      <rPr>
        <u/>
        <sz val="12"/>
        <rFont val="Times New Roman"/>
        <family val="1"/>
        <charset val="204"/>
      </rPr>
      <t>Средства бюджета города</t>
    </r>
    <r>
      <rPr>
        <sz val="12"/>
        <rFont val="Times New Roman"/>
        <family val="1"/>
        <charset val="204"/>
      </rPr>
      <t xml:space="preserve">:   увеличение объема расходов обусловлено: 1) увеличением расходов на содержание КУ "ДЕЗ по ГХ" (увеличение фонда оплаты труда в связи с индексацией с 01.01.2023 года;  увеличением расходов на оплату налога на имущество; увеличение расходов на оказание услуг по физической охране складских помещений в связи с сокращением численности сторожей), увеличение расходов по коммунальным услугам в связи с повышением тарифов на энергоресурсы; 2) уменьшением расходов по субсидии в целях возмещения затрат на содержание мест захоронения  и на погребение ( захоронение) безродных  (средства предусмотрены исходя из реальных возможностей бюджета).                                                                                                                                                                                                                      </t>
    </r>
    <r>
      <rPr>
        <u/>
        <sz val="12"/>
        <rFont val="Times New Roman"/>
        <family val="1"/>
        <charset val="204"/>
      </rPr>
      <t>Средства бюджета автономного округа:</t>
    </r>
    <r>
      <rPr>
        <sz val="12"/>
        <rFont val="Times New Roman"/>
        <family val="1"/>
        <charset val="204"/>
      </rPr>
      <t xml:space="preserve"> уменьшение объема расходов обусловлено: 1)  предоставлением из бюджета автономного округа  субсидии в целях возмещения затрат на проведение капитального ремонта (с заменой) систем газораспределения, теплоснабжения, водоснабжения и водоотведения, в том числе с применением композитных материалов для подготовки к осенне-зимнему периоду в меньшем объеме.                                                                                     </t>
    </r>
  </si>
  <si>
    <t xml:space="preserve"> Средства бюджета города: уменьшение расходов обусловлено: 1) уменьшением расходов на ремонт и содержание автомобильных дорог, объектов улично-дорожной сети и искусственных сооружений на них, на осуществление  перевозок пассажиров и багажа автомобильным транспортом по маршрутам регулярных перевозок по регулируемым тарифам на территории города Радужный - средства предусмотрены исходя из реальных возможностей бюджета города.</t>
  </si>
  <si>
    <r>
      <rPr>
        <u/>
        <sz val="12"/>
        <rFont val="Times New Roman"/>
        <family val="1"/>
        <charset val="204"/>
      </rPr>
      <t xml:space="preserve">Средства бюджета города: </t>
    </r>
    <r>
      <rPr>
        <sz val="12"/>
        <rFont val="Times New Roman"/>
        <family val="1"/>
        <charset val="204"/>
      </rPr>
      <t xml:space="preserve"> увеличение средств на организацию содержания и благоустройства территории города Радужный. Расходы по  софинансированию субсидий, предоставленных из бюджета автономного округа предусмотрены с соблюдением условий  софинансирования.                                                                                                                                                                                                                                                                                            </t>
    </r>
    <r>
      <rPr>
        <u/>
        <sz val="12"/>
        <rFont val="Times New Roman"/>
        <family val="1"/>
        <charset val="204"/>
      </rPr>
      <t xml:space="preserve"> Средства бюджета автономного округа</t>
    </r>
    <r>
      <rPr>
        <sz val="12"/>
        <rFont val="Times New Roman"/>
        <family val="1"/>
        <charset val="204"/>
      </rPr>
      <t>:  увеличение субсидии на благоустройство мест общего пользования в рамках "Регионального проекта "Формирование комфортной городской среды".</t>
    </r>
  </si>
  <si>
    <r>
      <rPr>
        <u/>
        <sz val="12"/>
        <rFont val="Times New Roman"/>
        <family val="1"/>
        <charset val="204"/>
      </rPr>
      <t xml:space="preserve">Средства бюджета города: </t>
    </r>
    <r>
      <rPr>
        <sz val="12"/>
        <rFont val="Times New Roman"/>
        <family val="1"/>
        <charset val="204"/>
      </rPr>
      <t xml:space="preserve"> уменьшение средств на организацию содержания и благоустройства территории города Радужный (средства предусмотрены исходя из реальных возможностей бюджета). Расходы по  софинансированию субсидий, предоставленных из бюджета автономного округа предусмотрены с соблюдением условий  софинансирования.                                                                                                                                                                                                                                                                                          </t>
    </r>
    <r>
      <rPr>
        <u/>
        <sz val="12"/>
        <rFont val="Times New Roman"/>
        <family val="1"/>
        <charset val="204"/>
      </rPr>
      <t xml:space="preserve"> Средства бюджета автономного округа</t>
    </r>
    <r>
      <rPr>
        <sz val="12"/>
        <rFont val="Times New Roman"/>
        <family val="1"/>
        <charset val="204"/>
      </rPr>
      <t>:  увеличение субсидии на благоустройство мест общего пользования в рамках "Регионального проекта "Формирование комфортной городской среды".</t>
    </r>
  </si>
  <si>
    <r>
      <rPr>
        <u/>
        <sz val="12"/>
        <rFont val="Times New Roman"/>
        <family val="1"/>
        <charset val="204"/>
      </rPr>
      <t>Средства бюджета города:</t>
    </r>
    <r>
      <rPr>
        <sz val="12"/>
        <rFont val="Times New Roman"/>
        <family val="1"/>
        <charset val="204"/>
      </rPr>
      <t xml:space="preserve">  уменьшены расходы на ликвидацию несанкционированных свалок, мест захламления.</t>
    </r>
  </si>
  <si>
    <t>Средства бюджета города:  уменьшены расходы на ликвидацию несанкционированных свалок, мест захламления.</t>
  </si>
  <si>
    <t>Средства  бюджета автономного округа:  уменьшение расходов обусловлено: 1)  уменьшен объем субвенции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</si>
  <si>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r>
      <rPr>
        <u/>
        <sz val="12"/>
        <rFont val="Times New Roman"/>
        <family val="1"/>
        <charset val="204"/>
      </rPr>
      <t>Средства бюджета города:</t>
    </r>
    <r>
      <rPr>
        <sz val="12"/>
        <rFont val="Times New Roman"/>
        <family val="1"/>
        <charset val="204"/>
      </rPr>
      <t xml:space="preserve"> увеличение расходов на реализацию мероприятий по обеспечению первичных мер пожарной безопасности в городе Радужный обусловлено планируемыми  расходами по устройству подъездов с твердым покрытием к пожарным гидрантам и демонтаж устаревшего и монтаж современного оборудования  ОПС и СО.</t>
    </r>
  </si>
  <si>
    <r>
      <rPr>
        <u/>
        <sz val="12"/>
        <rFont val="Times New Roman"/>
        <family val="1"/>
        <charset val="204"/>
      </rPr>
      <t>Средства  бюджета автономного округа:</t>
    </r>
    <r>
      <rPr>
        <sz val="12"/>
        <rFont val="Times New Roman"/>
        <family val="1"/>
        <charset val="204"/>
      </rPr>
      <t xml:space="preserve"> увеличение расходов обусловлено: 1) увеличен объем субвенции  на осуществление деятельности по опеке и попечительсту в связи с индексацией фонда оплаты труда на 4%  с 01.10.2022 года; 2) увеличен объем субвенции на предоставление дополнительных мер социальной поддержки детям-сиротам и детям, оставшимся без попечения родителей, лицам из числа детей-сирот и детей, оставшихся без попечения родителей, усыновителям, приемным родителям (оплата труда приемного родителя) в связи увеличением количества получателей в разрезе категорий; 3) увеличен  объем субвенции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 связи с увеличением количества получателей; 4)увеличен объем субвенции на предоставление дополнительных мер социальной поддержки детям-сиротам и детям, оставшимся без попечения родителей, лицам из числа детей-сирот и детей, оставшихся без попечения родителей, усыновителям, приемным родителям (ремонт жилых помещений).</t>
    </r>
  </si>
  <si>
    <r>
      <rPr>
        <u/>
        <sz val="12"/>
        <rFont val="Times New Roman"/>
        <family val="1"/>
        <charset val="204"/>
      </rPr>
      <t>Средства бюджета города:</t>
    </r>
    <r>
      <rPr>
        <sz val="12"/>
        <rFont val="Times New Roman"/>
        <family val="1"/>
        <charset val="204"/>
      </rPr>
      <t xml:space="preserve"> увеличение расходов объясняется: 1) индексацией фонда оплаты труда работников на 4% с 01.10.2022 года; 2) увеличением расходов по доплате к пенсиям муниципальных служащих, в связи с увеличением количества муниципальных служащих, имеющих права на доплату пенсии в сравнении с предшествующим годом. 3) предусмотрены расходы по страхованию главы города Радужный  в соответствии с решением Думы города Радужный от 27.05.2021 №73 "О страховании лиц, замещающих муниципальные должности на постоянной основе в городеРадужный" (ранее данные расходы не были запланированы); 4) увеличением объема средств по расходам на  предоставление коммунальных услуг, в связи с увеличением тарифов на энергоресурсы; 5) увеличением  расходы по оплате налога на имущество.                                                                                                                                                                                                                               </t>
    </r>
    <r>
      <rPr>
        <u/>
        <sz val="12"/>
        <rFont val="Times New Roman"/>
        <family val="1"/>
        <charset val="204"/>
      </rPr>
      <t xml:space="preserve">Средства бюджета автономного округа </t>
    </r>
    <r>
      <rPr>
        <sz val="12"/>
        <rFont val="Times New Roman"/>
        <family val="1"/>
        <charset val="204"/>
      </rPr>
      <t xml:space="preserve">доведены согласно методики расчета субвенций для осуществления отдельных государственных полномочий.
</t>
    </r>
  </si>
  <si>
    <t>Приложение № 8 (III)</t>
  </si>
  <si>
    <t>Приложение № 8.1 (III)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</si>
</sst>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р_._-;\-* #,##0.00_р_._-;_-* &quot;-&quot;??_р_._-;_-@_-"/>
    <numFmt numFmtId="165" formatCode="#,##0.00_ ;[Red]\-#,##0.00\ "/>
  </numFmts>
  <fonts count="14" x14ac:knownFonts="1">
    <font>
      <sz val="11"/>
      <color theme="1"/>
      <name val="Calibri"/>
      <family val="2"/>
      <charset val="204"/>
      <scheme val="minor"/>
    </font>
    <font>
      <sz val="12"/>
      <color theme="1"/>
      <name val="Times New Roman"/>
      <family val="1"/>
      <charset val="204"/>
    </font>
    <font>
      <b/>
      <sz val="14"/>
      <color theme="1"/>
      <name val="Times New Roman"/>
      <family val="1"/>
      <charset val="204"/>
    </font>
    <font>
      <b/>
      <sz val="12"/>
      <color theme="1"/>
      <name val="Times New Roman"/>
      <family val="1"/>
      <charset val="204"/>
    </font>
    <font>
      <sz val="10"/>
      <name val="Arial"/>
      <family val="2"/>
      <charset val="204"/>
    </font>
    <font>
      <sz val="10"/>
      <name val="Arial"/>
      <family val="2"/>
      <charset val="204"/>
    </font>
    <font>
      <sz val="11"/>
      <color theme="1"/>
      <name val="Calibri"/>
      <family val="2"/>
      <charset val="204"/>
      <scheme val="minor"/>
    </font>
    <font>
      <sz val="12"/>
      <name val="Times New Roman"/>
      <family val="1"/>
      <charset val="204"/>
    </font>
    <font>
      <u/>
      <sz val="12"/>
      <name val="Times New Roman"/>
      <family val="1"/>
      <charset val="204"/>
    </font>
    <font>
      <b/>
      <sz val="12"/>
      <name val="Times New Roman"/>
      <family val="1"/>
      <charset val="204"/>
    </font>
    <font>
      <sz val="11"/>
      <name val="Calibri"/>
      <family val="2"/>
      <charset val="204"/>
      <scheme val="minor"/>
    </font>
    <font>
      <b/>
      <sz val="14"/>
      <name val="Times New Roman"/>
      <family val="1"/>
      <charset val="204"/>
    </font>
    <font>
      <sz val="11"/>
      <name val="Times New Roman"/>
      <family val="1"/>
      <charset val="204"/>
    </font>
    <font>
      <sz val="11"/>
      <color theme="1"/>
      <name val="Times New Roman"/>
      <family val="1"/>
      <charset val="204"/>
    </font>
  </fonts>
  <fills count="3">
    <fill>
      <patternFill patternType="none"/>
    </fill>
    <fill>
      <patternFill patternType="gray125"/>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s>
  <cellStyleXfs count="4">
    <xf numFmtId="0" fontId="0" fillId="0" borderId="0"/>
    <xf numFmtId="0" fontId="4" fillId="0" borderId="0"/>
    <xf numFmtId="0" fontId="5" fillId="0" borderId="0"/>
    <xf numFmtId="164" fontId="6" fillId="0" borderId="0" applyFont="0" applyFill="0" applyBorder="0" applyAlignment="0" applyProtection="0"/>
  </cellStyleXfs>
  <cellXfs count="103">
    <xf numFmtId="0" fontId="0" fillId="0" borderId="0" xfId="0"/>
    <xf numFmtId="0" fontId="0" fillId="2" borderId="0" xfId="0" applyFill="1"/>
    <xf numFmtId="0" fontId="3" fillId="2" borderId="18" xfId="0" applyFont="1" applyFill="1" applyBorder="1" applyAlignment="1">
      <alignment horizontal="center" wrapText="1"/>
    </xf>
    <xf numFmtId="0" fontId="3" fillId="2" borderId="18" xfId="0" applyFont="1" applyFill="1" applyBorder="1" applyAlignment="1">
      <alignment horizontal="center" vertical="center" wrapText="1"/>
    </xf>
    <xf numFmtId="0" fontId="3" fillId="2" borderId="14" xfId="0" applyFont="1" applyFill="1" applyBorder="1" applyAlignment="1">
      <alignment horizontal="center"/>
    </xf>
    <xf numFmtId="0" fontId="3" fillId="2" borderId="15" xfId="0" applyFont="1" applyFill="1" applyBorder="1" applyAlignment="1">
      <alignment horizontal="center"/>
    </xf>
    <xf numFmtId="0" fontId="3" fillId="2" borderId="16" xfId="0" applyFont="1" applyFill="1" applyBorder="1" applyAlignment="1">
      <alignment horizontal="center" wrapText="1"/>
    </xf>
    <xf numFmtId="164" fontId="0" fillId="2" borderId="0" xfId="0" applyNumberFormat="1" applyFill="1"/>
    <xf numFmtId="164" fontId="3" fillId="2" borderId="8" xfId="3" applyFont="1" applyFill="1" applyBorder="1" applyAlignment="1">
      <alignment horizontal="right"/>
    </xf>
    <xf numFmtId="0" fontId="7" fillId="2" borderId="9" xfId="0" applyFont="1" applyFill="1" applyBorder="1" applyAlignment="1">
      <alignment horizontal="left" vertical="top" wrapText="1"/>
    </xf>
    <xf numFmtId="164" fontId="1" fillId="2" borderId="8" xfId="3" applyFont="1" applyFill="1" applyBorder="1" applyAlignment="1">
      <alignment horizontal="right"/>
    </xf>
    <xf numFmtId="164" fontId="3" fillId="2" borderId="1" xfId="3" applyFont="1" applyFill="1" applyBorder="1" applyAlignment="1">
      <alignment horizontal="right"/>
    </xf>
    <xf numFmtId="164" fontId="1" fillId="2" borderId="1" xfId="3" applyFont="1" applyFill="1" applyBorder="1" applyAlignment="1">
      <alignment horizontal="right"/>
    </xf>
    <xf numFmtId="0" fontId="3" fillId="2" borderId="7" xfId="0" applyFont="1" applyFill="1" applyBorder="1" applyAlignment="1">
      <alignment horizontal="center" vertical="center"/>
    </xf>
    <xf numFmtId="0" fontId="7" fillId="2" borderId="3" xfId="0" applyFont="1" applyFill="1" applyBorder="1" applyAlignment="1">
      <alignment horizontal="left" vertical="top" wrapText="1"/>
    </xf>
    <xf numFmtId="0" fontId="3" fillId="2" borderId="2" xfId="0" applyFont="1" applyFill="1" applyBorder="1"/>
    <xf numFmtId="0" fontId="10" fillId="2" borderId="0" xfId="0" applyFont="1" applyFill="1"/>
    <xf numFmtId="0" fontId="9" fillId="2" borderId="16" xfId="0" applyFont="1" applyFill="1" applyBorder="1" applyAlignment="1">
      <alignment horizontal="center"/>
    </xf>
    <xf numFmtId="0" fontId="9" fillId="2" borderId="8" xfId="0" applyFont="1" applyFill="1" applyBorder="1" applyAlignment="1">
      <alignment wrapText="1"/>
    </xf>
    <xf numFmtId="0" fontId="7" fillId="2" borderId="8" xfId="0" applyFont="1" applyFill="1" applyBorder="1" applyAlignment="1">
      <alignment wrapText="1"/>
    </xf>
    <xf numFmtId="0" fontId="7" fillId="2" borderId="1" xfId="0" applyFont="1" applyFill="1" applyBorder="1"/>
    <xf numFmtId="0" fontId="9" fillId="2" borderId="5" xfId="0" applyFont="1" applyFill="1" applyBorder="1"/>
    <xf numFmtId="0" fontId="9" fillId="2" borderId="18" xfId="0" applyFont="1" applyFill="1" applyBorder="1" applyAlignment="1">
      <alignment horizontal="center" wrapText="1"/>
    </xf>
    <xf numFmtId="0" fontId="9" fillId="2" borderId="18" xfId="0" applyFont="1" applyFill="1" applyBorder="1" applyAlignment="1">
      <alignment horizontal="center" vertical="center" wrapText="1"/>
    </xf>
    <xf numFmtId="0" fontId="9" fillId="2" borderId="14" xfId="0" applyFont="1" applyFill="1" applyBorder="1" applyAlignment="1">
      <alignment horizontal="center"/>
    </xf>
    <xf numFmtId="0" fontId="9" fillId="2" borderId="15" xfId="0" applyFont="1" applyFill="1" applyBorder="1" applyAlignment="1">
      <alignment horizontal="center"/>
    </xf>
    <xf numFmtId="0" fontId="9" fillId="2" borderId="16" xfId="0" applyFont="1" applyFill="1" applyBorder="1" applyAlignment="1">
      <alignment horizontal="center" wrapText="1"/>
    </xf>
    <xf numFmtId="164" fontId="9" fillId="2" borderId="8" xfId="3" applyFont="1" applyFill="1" applyBorder="1" applyAlignment="1"/>
    <xf numFmtId="164" fontId="7" fillId="2" borderId="8" xfId="3" applyFont="1" applyFill="1" applyBorder="1" applyAlignment="1"/>
    <xf numFmtId="164" fontId="10" fillId="2" borderId="0" xfId="0" applyNumberFormat="1" applyFont="1" applyFill="1"/>
    <xf numFmtId="164" fontId="9" fillId="2" borderId="1" xfId="3" applyFont="1" applyFill="1" applyBorder="1" applyAlignment="1">
      <alignment horizontal="right"/>
    </xf>
    <xf numFmtId="164" fontId="7" fillId="2" borderId="1" xfId="3" applyFont="1" applyFill="1" applyBorder="1" applyAlignment="1">
      <alignment horizontal="right"/>
    </xf>
    <xf numFmtId="0" fontId="9" fillId="2" borderId="2" xfId="0" applyFont="1" applyFill="1" applyBorder="1"/>
    <xf numFmtId="0" fontId="7" fillId="2" borderId="4" xfId="0" applyFont="1" applyFill="1" applyBorder="1"/>
    <xf numFmtId="164" fontId="9" fillId="2" borderId="5" xfId="3" applyFont="1" applyFill="1" applyBorder="1" applyAlignment="1">
      <alignment horizontal="right"/>
    </xf>
    <xf numFmtId="0" fontId="7" fillId="2" borderId="9" xfId="0" applyFont="1" applyFill="1" applyBorder="1" applyAlignment="1">
      <alignment horizontal="left" vertical="top"/>
    </xf>
    <xf numFmtId="0" fontId="10" fillId="2" borderId="25" xfId="0" applyFont="1" applyFill="1" applyBorder="1" applyAlignment="1">
      <alignment horizontal="left" vertical="top"/>
    </xf>
    <xf numFmtId="0" fontId="7" fillId="2" borderId="3" xfId="0" applyFont="1" applyFill="1" applyBorder="1" applyAlignment="1">
      <alignment horizontal="left" vertical="top"/>
    </xf>
    <xf numFmtId="0" fontId="7" fillId="2" borderId="28" xfId="0" applyFont="1" applyFill="1" applyBorder="1" applyAlignment="1">
      <alignment horizontal="left" vertical="top"/>
    </xf>
    <xf numFmtId="0" fontId="7" fillId="2" borderId="6" xfId="0" applyFont="1" applyFill="1" applyBorder="1" applyAlignment="1">
      <alignment horizontal="left" vertical="top"/>
    </xf>
    <xf numFmtId="0" fontId="10" fillId="2" borderId="0" xfId="0" applyFont="1" applyFill="1" applyAlignment="1">
      <alignment horizontal="left" vertical="top"/>
    </xf>
    <xf numFmtId="0" fontId="3" fillId="2" borderId="4" xfId="0" applyFont="1" applyFill="1" applyBorder="1"/>
    <xf numFmtId="0" fontId="9" fillId="2" borderId="17" xfId="0" applyFont="1" applyFill="1" applyBorder="1" applyAlignment="1">
      <alignment horizontal="center" vertical="top" wrapText="1"/>
    </xf>
    <xf numFmtId="0" fontId="7" fillId="2" borderId="0" xfId="0" applyFont="1" applyFill="1" applyAlignment="1">
      <alignment horizontal="right" vertical="top"/>
    </xf>
    <xf numFmtId="165" fontId="0" fillId="2" borderId="0" xfId="0" applyNumberFormat="1" applyFill="1"/>
    <xf numFmtId="165" fontId="3" fillId="2" borderId="18" xfId="0" applyNumberFormat="1" applyFont="1" applyFill="1" applyBorder="1" applyAlignment="1">
      <alignment horizontal="center" vertical="center"/>
    </xf>
    <xf numFmtId="165" fontId="3" fillId="2" borderId="14" xfId="0" applyNumberFormat="1" applyFont="1" applyFill="1" applyBorder="1" applyAlignment="1">
      <alignment horizontal="center"/>
    </xf>
    <xf numFmtId="165" fontId="3" fillId="2" borderId="16" xfId="0" applyNumberFormat="1" applyFont="1" applyFill="1" applyBorder="1" applyAlignment="1">
      <alignment horizontal="center" wrapText="1"/>
    </xf>
    <xf numFmtId="165" fontId="3" fillId="2" borderId="8" xfId="3" applyNumberFormat="1" applyFont="1" applyFill="1" applyBorder="1" applyAlignment="1">
      <alignment horizontal="right"/>
    </xf>
    <xf numFmtId="165" fontId="1" fillId="2" borderId="8" xfId="3" applyNumberFormat="1" applyFont="1" applyFill="1" applyBorder="1" applyAlignment="1">
      <alignment horizontal="right"/>
    </xf>
    <xf numFmtId="165" fontId="9" fillId="2" borderId="8" xfId="3" applyNumberFormat="1" applyFont="1" applyFill="1" applyBorder="1" applyAlignment="1">
      <alignment horizontal="right"/>
    </xf>
    <xf numFmtId="165" fontId="7" fillId="2" borderId="8" xfId="3" applyNumberFormat="1" applyFont="1" applyFill="1" applyBorder="1" applyAlignment="1">
      <alignment horizontal="right"/>
    </xf>
    <xf numFmtId="165" fontId="10" fillId="2" borderId="0" xfId="0" applyNumberFormat="1" applyFont="1" applyFill="1"/>
    <xf numFmtId="165" fontId="9" fillId="2" borderId="18" xfId="0" applyNumberFormat="1" applyFont="1" applyFill="1" applyBorder="1" applyAlignment="1">
      <alignment horizontal="center" vertical="center"/>
    </xf>
    <xf numFmtId="165" fontId="9" fillId="2" borderId="14" xfId="0" applyNumberFormat="1" applyFont="1" applyFill="1" applyBorder="1" applyAlignment="1">
      <alignment horizontal="center"/>
    </xf>
    <xf numFmtId="165" fontId="9" fillId="2" borderId="16" xfId="0" applyNumberFormat="1" applyFont="1" applyFill="1" applyBorder="1" applyAlignment="1">
      <alignment horizontal="center" wrapText="1"/>
    </xf>
    <xf numFmtId="165" fontId="9" fillId="2" borderId="5" xfId="3" applyNumberFormat="1" applyFont="1" applyFill="1" applyBorder="1" applyAlignment="1">
      <alignment horizontal="right"/>
    </xf>
    <xf numFmtId="0" fontId="12" fillId="2" borderId="0" xfId="0" applyFont="1" applyFill="1" applyAlignment="1">
      <alignment horizontal="right" vertical="top"/>
    </xf>
    <xf numFmtId="0" fontId="7" fillId="2" borderId="1" xfId="0" applyFont="1" applyFill="1" applyBorder="1" applyAlignment="1">
      <alignment horizontal="left" vertical="top"/>
    </xf>
    <xf numFmtId="0" fontId="12" fillId="2" borderId="0" xfId="0" applyFont="1" applyFill="1"/>
    <xf numFmtId="164" fontId="3" fillId="2" borderId="14" xfId="3" applyFont="1" applyFill="1" applyBorder="1" applyAlignment="1">
      <alignment horizontal="center"/>
    </xf>
    <xf numFmtId="165" fontId="3" fillId="2" borderId="27" xfId="3" applyNumberFormat="1" applyFont="1" applyFill="1" applyBorder="1" applyAlignment="1">
      <alignment horizontal="center"/>
    </xf>
    <xf numFmtId="0" fontId="3" fillId="2" borderId="26" xfId="0" applyFont="1" applyFill="1" applyBorder="1" applyAlignment="1">
      <alignment horizontal="center"/>
    </xf>
    <xf numFmtId="0" fontId="3" fillId="2" borderId="7" xfId="0" applyFont="1" applyFill="1" applyBorder="1" applyAlignment="1">
      <alignment horizontal="center"/>
    </xf>
    <xf numFmtId="0" fontId="9" fillId="2" borderId="14" xfId="0" applyFont="1" applyFill="1" applyBorder="1" applyAlignment="1">
      <alignment horizontal="left" wrapText="1"/>
    </xf>
    <xf numFmtId="0" fontId="1" fillId="2" borderId="29" xfId="0" applyFont="1" applyFill="1" applyBorder="1"/>
    <xf numFmtId="0" fontId="7" fillId="2" borderId="14" xfId="0" applyFont="1" applyFill="1" applyBorder="1"/>
    <xf numFmtId="164" fontId="7" fillId="2" borderId="14" xfId="3" applyFont="1" applyFill="1" applyBorder="1" applyAlignment="1">
      <alignment horizontal="right"/>
    </xf>
    <xf numFmtId="165" fontId="7" fillId="2" borderId="13" xfId="3" applyNumberFormat="1" applyFont="1" applyFill="1" applyBorder="1" applyAlignment="1">
      <alignment horizontal="right"/>
    </xf>
    <xf numFmtId="0" fontId="9" fillId="2" borderId="15" xfId="0" applyFont="1" applyFill="1" applyBorder="1"/>
    <xf numFmtId="164" fontId="9" fillId="2" borderId="16" xfId="3" applyFont="1" applyFill="1" applyBorder="1" applyAlignment="1">
      <alignment horizontal="right"/>
    </xf>
    <xf numFmtId="164" fontId="3" fillId="2" borderId="16" xfId="3" applyFont="1" applyFill="1" applyBorder="1" applyAlignment="1">
      <alignment horizontal="right"/>
    </xf>
    <xf numFmtId="165" fontId="3" fillId="2" borderId="16" xfId="3" applyNumberFormat="1" applyFont="1" applyFill="1" applyBorder="1" applyAlignment="1">
      <alignment horizontal="right"/>
    </xf>
    <xf numFmtId="0" fontId="7" fillId="2" borderId="17" xfId="0" applyFont="1" applyFill="1" applyBorder="1" applyAlignment="1">
      <alignment horizontal="left" vertical="top"/>
    </xf>
    <xf numFmtId="165" fontId="3" fillId="2" borderId="1" xfId="3" applyNumberFormat="1" applyFont="1" applyFill="1" applyBorder="1" applyAlignment="1">
      <alignment horizontal="center"/>
    </xf>
    <xf numFmtId="165" fontId="1" fillId="2" borderId="1" xfId="3" applyNumberFormat="1" applyFont="1" applyFill="1" applyBorder="1" applyAlignment="1">
      <alignment horizontal="right"/>
    </xf>
    <xf numFmtId="0" fontId="1" fillId="2" borderId="22" xfId="0" applyFont="1" applyFill="1" applyBorder="1" applyAlignment="1">
      <alignment horizontal="left"/>
    </xf>
    <xf numFmtId="0" fontId="1" fillId="2" borderId="23" xfId="0" applyFont="1" applyFill="1" applyBorder="1" applyAlignment="1">
      <alignment horizontal="left"/>
    </xf>
    <xf numFmtId="0" fontId="7" fillId="2" borderId="3" xfId="0" applyNumberFormat="1" applyFont="1" applyFill="1" applyBorder="1" applyAlignment="1">
      <alignment horizontal="left" vertical="top" wrapText="1"/>
    </xf>
    <xf numFmtId="0" fontId="7" fillId="2" borderId="28" xfId="0" applyFont="1" applyFill="1" applyBorder="1" applyAlignment="1">
      <alignment horizontal="left" vertical="top" wrapText="1"/>
    </xf>
    <xf numFmtId="0" fontId="7" fillId="2" borderId="25" xfId="0" applyFont="1" applyFill="1" applyBorder="1" applyAlignment="1">
      <alignment horizontal="left" vertical="top" wrapText="1"/>
    </xf>
    <xf numFmtId="0" fontId="8" fillId="2" borderId="3" xfId="0" applyFont="1" applyFill="1" applyBorder="1" applyAlignment="1">
      <alignment horizontal="left" vertical="top" wrapText="1"/>
    </xf>
    <xf numFmtId="0" fontId="9" fillId="2" borderId="20" xfId="0" applyFont="1" applyFill="1" applyBorder="1" applyAlignment="1">
      <alignment horizontal="left" vertical="top" wrapText="1"/>
    </xf>
    <xf numFmtId="0" fontId="9" fillId="2" borderId="21" xfId="0" applyFont="1" applyFill="1" applyBorder="1" applyAlignment="1">
      <alignment horizontal="left" vertical="top" wrapText="1"/>
    </xf>
    <xf numFmtId="0" fontId="1" fillId="2" borderId="22" xfId="0" applyFont="1" applyFill="1" applyBorder="1" applyAlignment="1">
      <alignment horizontal="left"/>
    </xf>
    <xf numFmtId="0" fontId="1" fillId="2" borderId="23" xfId="0" applyFont="1" applyFill="1" applyBorder="1" applyAlignment="1">
      <alignment horizontal="left"/>
    </xf>
    <xf numFmtId="0" fontId="9" fillId="2" borderId="10"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2" fillId="2" borderId="0" xfId="0" applyFont="1" applyFill="1" applyAlignment="1">
      <alignment horizontal="center"/>
    </xf>
    <xf numFmtId="0" fontId="3" fillId="2" borderId="22" xfId="0" applyFont="1" applyFill="1" applyBorder="1" applyAlignment="1">
      <alignment horizontal="center" wrapText="1"/>
    </xf>
    <xf numFmtId="0" fontId="3" fillId="2" borderId="23" xfId="0" applyFont="1" applyFill="1" applyBorder="1" applyAlignment="1">
      <alignment horizontal="center" wrapText="1"/>
    </xf>
    <xf numFmtId="0" fontId="3" fillId="2" borderId="24" xfId="0" applyFont="1" applyFill="1" applyBorder="1" applyAlignment="1">
      <alignment horizontal="center"/>
    </xf>
    <xf numFmtId="0" fontId="3" fillId="2" borderId="19" xfId="0" applyFont="1" applyFill="1" applyBorder="1" applyAlignment="1">
      <alignment horizontal="center"/>
    </xf>
    <xf numFmtId="0" fontId="11" fillId="2" borderId="0" xfId="0" applyFont="1" applyFill="1" applyAlignment="1">
      <alignment horizontal="center"/>
    </xf>
    <xf numFmtId="0" fontId="9" fillId="2" borderId="11" xfId="0" applyFont="1" applyFill="1" applyBorder="1" applyAlignment="1">
      <alignment horizontal="center" vertical="center"/>
    </xf>
    <xf numFmtId="0" fontId="9" fillId="2" borderId="12" xfId="0" applyFont="1" applyFill="1" applyBorder="1" applyAlignment="1">
      <alignment horizontal="center" vertical="center"/>
    </xf>
    <xf numFmtId="0" fontId="13" fillId="2" borderId="0" xfId="0" applyFont="1" applyFill="1" applyAlignment="1">
      <alignment horizontal="left" wrapText="1"/>
    </xf>
    <xf numFmtId="0" fontId="7" fillId="2" borderId="22" xfId="0" applyFont="1" applyFill="1" applyBorder="1" applyAlignment="1">
      <alignment horizontal="left"/>
    </xf>
    <xf numFmtId="0" fontId="7" fillId="2" borderId="23" xfId="0" applyFont="1" applyFill="1" applyBorder="1" applyAlignment="1">
      <alignment horizontal="left"/>
    </xf>
    <xf numFmtId="0" fontId="9" fillId="2" borderId="22" xfId="0" applyFont="1" applyFill="1" applyBorder="1" applyAlignment="1">
      <alignment horizontal="center" wrapText="1"/>
    </xf>
    <xf numFmtId="0" fontId="9" fillId="2" borderId="23" xfId="0" applyFont="1" applyFill="1" applyBorder="1" applyAlignment="1">
      <alignment horizontal="center" wrapText="1"/>
    </xf>
  </cellXfs>
  <cellStyles count="4">
    <cellStyle name="Обычный" xfId="0" builtinId="0"/>
    <cellStyle name="Обычный 2" xfId="1" xr:uid="{00000000-0005-0000-0000-000001000000}"/>
    <cellStyle name="Обычный 2 2" xfId="2" xr:uid="{00000000-0005-0000-0000-000002000000}"/>
    <cellStyle name="Финансовый" xfId="3"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84"/>
  <sheetViews>
    <sheetView view="pageBreakPreview" zoomScaleNormal="100" zoomScaleSheetLayoutView="100" workbookViewId="0">
      <selection activeCell="E12" sqref="E12"/>
    </sheetView>
  </sheetViews>
  <sheetFormatPr defaultColWidth="9.140625" defaultRowHeight="15" x14ac:dyDescent="0.25"/>
  <cols>
    <col min="1" max="1" width="6.28515625" style="1" customWidth="1"/>
    <col min="2" max="2" width="48" style="16" customWidth="1"/>
    <col min="3" max="3" width="23" style="1" customWidth="1"/>
    <col min="4" max="4" width="24.28515625" style="1" customWidth="1"/>
    <col min="5" max="5" width="22.7109375" style="44" customWidth="1"/>
    <col min="6" max="6" width="137.42578125" style="40" customWidth="1"/>
    <col min="7" max="7" width="14.7109375" style="1" bestFit="1" customWidth="1"/>
    <col min="8" max="8" width="12.140625" style="1" bestFit="1" customWidth="1"/>
    <col min="9" max="16384" width="9.140625" style="1"/>
  </cols>
  <sheetData>
    <row r="1" spans="1:8" ht="15.75" x14ac:dyDescent="0.25">
      <c r="F1" s="43" t="s">
        <v>102</v>
      </c>
    </row>
    <row r="2" spans="1:8" ht="15.75" x14ac:dyDescent="0.25">
      <c r="F2" s="43" t="s">
        <v>15</v>
      </c>
    </row>
    <row r="4" spans="1:8" ht="18.75" x14ac:dyDescent="0.3">
      <c r="A4" s="90" t="s">
        <v>24</v>
      </c>
      <c r="B4" s="90"/>
      <c r="C4" s="90"/>
      <c r="D4" s="90"/>
      <c r="E4" s="90"/>
      <c r="F4" s="90"/>
    </row>
    <row r="5" spans="1:8" ht="15.75" thickBot="1" x14ac:dyDescent="0.3">
      <c r="F5" s="57" t="s">
        <v>14</v>
      </c>
    </row>
    <row r="6" spans="1:8" ht="63" x14ac:dyDescent="0.25">
      <c r="A6" s="88" t="s">
        <v>1</v>
      </c>
      <c r="B6" s="86" t="s">
        <v>0</v>
      </c>
      <c r="C6" s="2" t="s">
        <v>29</v>
      </c>
      <c r="D6" s="3" t="s">
        <v>2</v>
      </c>
      <c r="E6" s="45" t="s">
        <v>3</v>
      </c>
      <c r="F6" s="82" t="s">
        <v>25</v>
      </c>
    </row>
    <row r="7" spans="1:8" ht="16.5" thickBot="1" x14ac:dyDescent="0.3">
      <c r="A7" s="89"/>
      <c r="B7" s="87"/>
      <c r="C7" s="4" t="s">
        <v>23</v>
      </c>
      <c r="D7" s="4" t="s">
        <v>23</v>
      </c>
      <c r="E7" s="46" t="s">
        <v>23</v>
      </c>
      <c r="F7" s="83"/>
    </row>
    <row r="8" spans="1:8" ht="16.5" thickBot="1" x14ac:dyDescent="0.3">
      <c r="A8" s="5">
        <v>1</v>
      </c>
      <c r="B8" s="17">
        <v>2</v>
      </c>
      <c r="C8" s="6">
        <v>3</v>
      </c>
      <c r="D8" s="6">
        <v>4</v>
      </c>
      <c r="E8" s="47" t="s">
        <v>5</v>
      </c>
      <c r="F8" s="42">
        <v>6</v>
      </c>
    </row>
    <row r="9" spans="1:8" ht="15.75" x14ac:dyDescent="0.25">
      <c r="A9" s="93" t="s">
        <v>8</v>
      </c>
      <c r="B9" s="94"/>
      <c r="C9" s="27">
        <f t="shared" ref="C9:D11" si="0">C12+C15+C18+C21+C24+C27+C30+C33+C36+C39+C42+C45+C48+C51+C54+C57+C60+C63+C66+C69</f>
        <v>2858002.4999999995</v>
      </c>
      <c r="D9" s="27">
        <f t="shared" si="0"/>
        <v>3124528</v>
      </c>
      <c r="E9" s="48">
        <f>D9-C9</f>
        <v>266525.50000000047</v>
      </c>
      <c r="F9" s="35"/>
    </row>
    <row r="10" spans="1:8" ht="15.75" x14ac:dyDescent="0.25">
      <c r="A10" s="84" t="s">
        <v>16</v>
      </c>
      <c r="B10" s="85"/>
      <c r="C10" s="28">
        <f t="shared" si="0"/>
        <v>1343067.5999999999</v>
      </c>
      <c r="D10" s="28">
        <f t="shared" si="0"/>
        <v>1587194.9</v>
      </c>
      <c r="E10" s="49">
        <f t="shared" ref="E10:E41" si="1">D10-C10</f>
        <v>244127.30000000005</v>
      </c>
      <c r="F10" s="35"/>
      <c r="G10" s="7"/>
      <c r="H10" s="7"/>
    </row>
    <row r="11" spans="1:8" ht="15.75" x14ac:dyDescent="0.25">
      <c r="A11" s="84" t="s">
        <v>17</v>
      </c>
      <c r="B11" s="85"/>
      <c r="C11" s="28">
        <f t="shared" si="0"/>
        <v>1514934.9000000001</v>
      </c>
      <c r="D11" s="28">
        <f t="shared" si="0"/>
        <v>1537333.0999999999</v>
      </c>
      <c r="E11" s="49">
        <f t="shared" si="1"/>
        <v>22398.199999999721</v>
      </c>
      <c r="F11" s="35"/>
    </row>
    <row r="12" spans="1:8" ht="273" customHeight="1" x14ac:dyDescent="0.25">
      <c r="A12" s="63">
        <v>1</v>
      </c>
      <c r="B12" s="18" t="s">
        <v>31</v>
      </c>
      <c r="C12" s="8">
        <f t="shared" ref="C12" si="2">C13+C14</f>
        <v>1604336.3</v>
      </c>
      <c r="D12" s="8">
        <f t="shared" ref="D12" si="3">D13+D14</f>
        <v>1675475.6</v>
      </c>
      <c r="E12" s="48">
        <f t="shared" si="1"/>
        <v>71139.300000000047</v>
      </c>
      <c r="F12" s="9" t="s">
        <v>87</v>
      </c>
    </row>
    <row r="13" spans="1:8" ht="27" customHeight="1" x14ac:dyDescent="0.25">
      <c r="A13" s="84" t="s">
        <v>16</v>
      </c>
      <c r="B13" s="85"/>
      <c r="C13" s="10">
        <v>287289.8</v>
      </c>
      <c r="D13" s="10">
        <v>332066.09999999998</v>
      </c>
      <c r="E13" s="49">
        <f t="shared" si="1"/>
        <v>44776.299999999988</v>
      </c>
      <c r="F13" s="35"/>
    </row>
    <row r="14" spans="1:8" ht="15.75" x14ac:dyDescent="0.25">
      <c r="A14" s="84" t="s">
        <v>17</v>
      </c>
      <c r="B14" s="85"/>
      <c r="C14" s="10">
        <v>1317046.5</v>
      </c>
      <c r="D14" s="10">
        <v>1343409.5</v>
      </c>
      <c r="E14" s="49">
        <f t="shared" si="1"/>
        <v>26363</v>
      </c>
      <c r="F14" s="58"/>
    </row>
    <row r="15" spans="1:8" ht="102.75" customHeight="1" x14ac:dyDescent="0.25">
      <c r="A15" s="63">
        <v>2</v>
      </c>
      <c r="B15" s="18" t="s">
        <v>32</v>
      </c>
      <c r="C15" s="8">
        <f t="shared" ref="C15" si="4">C16+C17</f>
        <v>919</v>
      </c>
      <c r="D15" s="8">
        <f t="shared" ref="D15" si="5">D16+D17</f>
        <v>4466.7</v>
      </c>
      <c r="E15" s="48">
        <f t="shared" si="1"/>
        <v>3547.7</v>
      </c>
      <c r="F15" s="9" t="s">
        <v>75</v>
      </c>
    </row>
    <row r="16" spans="1:8" ht="15.75" x14ac:dyDescent="0.25">
      <c r="A16" s="84" t="s">
        <v>6</v>
      </c>
      <c r="B16" s="85"/>
      <c r="C16" s="10">
        <v>919</v>
      </c>
      <c r="D16" s="10">
        <v>4466.7</v>
      </c>
      <c r="E16" s="49">
        <f t="shared" si="1"/>
        <v>3547.7</v>
      </c>
      <c r="F16" s="35"/>
    </row>
    <row r="17" spans="1:6" ht="15.75" x14ac:dyDescent="0.25">
      <c r="A17" s="84" t="s">
        <v>7</v>
      </c>
      <c r="B17" s="85"/>
      <c r="C17" s="10">
        <v>0</v>
      </c>
      <c r="D17" s="10">
        <v>0</v>
      </c>
      <c r="E17" s="49">
        <f t="shared" si="1"/>
        <v>0</v>
      </c>
      <c r="F17" s="35"/>
    </row>
    <row r="18" spans="1:6" ht="236.25" customHeight="1" x14ac:dyDescent="0.25">
      <c r="A18" s="63">
        <v>3</v>
      </c>
      <c r="B18" s="18" t="s">
        <v>82</v>
      </c>
      <c r="C18" s="8">
        <f t="shared" ref="C18" si="6">C19+C20</f>
        <v>453617.19999999995</v>
      </c>
      <c r="D18" s="8">
        <f t="shared" ref="D18" si="7">D19+D20</f>
        <v>490388.8</v>
      </c>
      <c r="E18" s="48">
        <f t="shared" si="1"/>
        <v>36771.600000000035</v>
      </c>
      <c r="F18" s="9" t="s">
        <v>90</v>
      </c>
    </row>
    <row r="19" spans="1:6" ht="15.75" x14ac:dyDescent="0.25">
      <c r="A19" s="84" t="s">
        <v>16</v>
      </c>
      <c r="B19" s="85"/>
      <c r="C19" s="10">
        <v>451365.1</v>
      </c>
      <c r="D19" s="10">
        <v>481755.6</v>
      </c>
      <c r="E19" s="49">
        <f t="shared" si="1"/>
        <v>30390.5</v>
      </c>
      <c r="F19" s="35"/>
    </row>
    <row r="20" spans="1:6" ht="15.75" x14ac:dyDescent="0.25">
      <c r="A20" s="84" t="s">
        <v>17</v>
      </c>
      <c r="B20" s="85"/>
      <c r="C20" s="10">
        <v>2252.1</v>
      </c>
      <c r="D20" s="10">
        <v>8633.2000000000007</v>
      </c>
      <c r="E20" s="49">
        <f t="shared" si="1"/>
        <v>6381.1</v>
      </c>
      <c r="F20" s="35"/>
    </row>
    <row r="21" spans="1:6" ht="49.5" customHeight="1" x14ac:dyDescent="0.25">
      <c r="A21" s="63">
        <v>4</v>
      </c>
      <c r="B21" s="18" t="s">
        <v>33</v>
      </c>
      <c r="C21" s="8">
        <f t="shared" ref="C21" si="8">C22+C23</f>
        <v>1524</v>
      </c>
      <c r="D21" s="8">
        <f t="shared" ref="D21" si="9">D22+D23</f>
        <v>1630</v>
      </c>
      <c r="E21" s="48">
        <f t="shared" si="1"/>
        <v>106</v>
      </c>
      <c r="F21" s="14" t="s">
        <v>76</v>
      </c>
    </row>
    <row r="22" spans="1:6" ht="15.75" x14ac:dyDescent="0.25">
      <c r="A22" s="84" t="s">
        <v>16</v>
      </c>
      <c r="B22" s="85"/>
      <c r="C22" s="10">
        <v>1524</v>
      </c>
      <c r="D22" s="10">
        <v>1630</v>
      </c>
      <c r="E22" s="49">
        <f t="shared" si="1"/>
        <v>106</v>
      </c>
      <c r="F22" s="35"/>
    </row>
    <row r="23" spans="1:6" ht="15.75" x14ac:dyDescent="0.25">
      <c r="A23" s="84" t="s">
        <v>17</v>
      </c>
      <c r="B23" s="85"/>
      <c r="C23" s="10">
        <v>0</v>
      </c>
      <c r="D23" s="10"/>
      <c r="E23" s="49">
        <f t="shared" si="1"/>
        <v>0</v>
      </c>
      <c r="F23" s="35"/>
    </row>
    <row r="24" spans="1:6" ht="147.75" customHeight="1" x14ac:dyDescent="0.25">
      <c r="A24" s="63">
        <v>5</v>
      </c>
      <c r="B24" s="18" t="s">
        <v>34</v>
      </c>
      <c r="C24" s="8">
        <f t="shared" ref="C24" si="10">C25+C26</f>
        <v>33023.599999999999</v>
      </c>
      <c r="D24" s="8">
        <f t="shared" ref="D24" si="11">D25+D26</f>
        <v>20530.100000000002</v>
      </c>
      <c r="E24" s="48">
        <f t="shared" si="1"/>
        <v>-12493.499999999996</v>
      </c>
      <c r="F24" s="9" t="s">
        <v>85</v>
      </c>
    </row>
    <row r="25" spans="1:6" ht="15.75" x14ac:dyDescent="0.25">
      <c r="A25" s="84" t="s">
        <v>16</v>
      </c>
      <c r="B25" s="85"/>
      <c r="C25" s="10">
        <v>1602.9</v>
      </c>
      <c r="D25" s="10">
        <v>2873.2</v>
      </c>
      <c r="E25" s="49">
        <f t="shared" si="1"/>
        <v>1270.2999999999997</v>
      </c>
      <c r="F25" s="35"/>
    </row>
    <row r="26" spans="1:6" ht="15.75" x14ac:dyDescent="0.25">
      <c r="A26" s="84" t="s">
        <v>17</v>
      </c>
      <c r="B26" s="85"/>
      <c r="C26" s="10">
        <v>31420.7</v>
      </c>
      <c r="D26" s="10">
        <v>17656.900000000001</v>
      </c>
      <c r="E26" s="49">
        <f t="shared" si="1"/>
        <v>-13763.8</v>
      </c>
      <c r="F26" s="35"/>
    </row>
    <row r="27" spans="1:6" ht="147.75" customHeight="1" x14ac:dyDescent="0.25">
      <c r="A27" s="63">
        <v>6</v>
      </c>
      <c r="B27" s="18" t="s">
        <v>35</v>
      </c>
      <c r="C27" s="8">
        <f t="shared" ref="C27" si="12">C28+C29</f>
        <v>74220.3</v>
      </c>
      <c r="D27" s="8">
        <f t="shared" ref="D27" si="13">D28+D29</f>
        <v>79990.600000000006</v>
      </c>
      <c r="E27" s="48">
        <f t="shared" si="1"/>
        <v>5770.3000000000029</v>
      </c>
      <c r="F27" s="9" t="s">
        <v>91</v>
      </c>
    </row>
    <row r="28" spans="1:6" ht="15.75" x14ac:dyDescent="0.25">
      <c r="A28" s="84" t="s">
        <v>16</v>
      </c>
      <c r="B28" s="85"/>
      <c r="C28" s="10">
        <v>59302.8</v>
      </c>
      <c r="D28" s="10">
        <v>67610.5</v>
      </c>
      <c r="E28" s="49">
        <f t="shared" si="1"/>
        <v>8307.6999999999971</v>
      </c>
      <c r="F28" s="35"/>
    </row>
    <row r="29" spans="1:6" ht="15.75" x14ac:dyDescent="0.25">
      <c r="A29" s="84" t="s">
        <v>17</v>
      </c>
      <c r="B29" s="85"/>
      <c r="C29" s="10">
        <v>14917.5</v>
      </c>
      <c r="D29" s="10">
        <v>12380.1</v>
      </c>
      <c r="E29" s="49">
        <f t="shared" si="1"/>
        <v>-2537.3999999999996</v>
      </c>
      <c r="F29" s="35"/>
    </row>
    <row r="30" spans="1:6" ht="79.5" customHeight="1" x14ac:dyDescent="0.25">
      <c r="A30" s="63">
        <v>7</v>
      </c>
      <c r="B30" s="18" t="s">
        <v>36</v>
      </c>
      <c r="C30" s="8">
        <f t="shared" ref="C30" si="14">C31+C32</f>
        <v>3704.6</v>
      </c>
      <c r="D30" s="8">
        <f t="shared" ref="D30" si="15">D31+D32</f>
        <v>4144.3</v>
      </c>
      <c r="E30" s="48">
        <f t="shared" si="1"/>
        <v>439.70000000000027</v>
      </c>
      <c r="F30" s="9" t="s">
        <v>65</v>
      </c>
    </row>
    <row r="31" spans="1:6" ht="15.75" x14ac:dyDescent="0.25">
      <c r="A31" s="84" t="s">
        <v>16</v>
      </c>
      <c r="B31" s="85"/>
      <c r="C31" s="10">
        <v>3594.5</v>
      </c>
      <c r="D31" s="10">
        <v>4040.1</v>
      </c>
      <c r="E31" s="49">
        <f t="shared" si="1"/>
        <v>445.59999999999991</v>
      </c>
      <c r="F31" s="35"/>
    </row>
    <row r="32" spans="1:6" ht="15.75" x14ac:dyDescent="0.25">
      <c r="A32" s="84" t="s">
        <v>17</v>
      </c>
      <c r="B32" s="85"/>
      <c r="C32" s="10">
        <v>110.1</v>
      </c>
      <c r="D32" s="10">
        <v>104.2</v>
      </c>
      <c r="E32" s="49">
        <f t="shared" si="1"/>
        <v>-5.8999999999999915</v>
      </c>
      <c r="F32" s="35"/>
    </row>
    <row r="33" spans="1:6" ht="78.75" x14ac:dyDescent="0.25">
      <c r="A33" s="63">
        <v>8</v>
      </c>
      <c r="B33" s="18" t="s">
        <v>37</v>
      </c>
      <c r="C33" s="8">
        <f t="shared" ref="C33" si="16">C34+C35</f>
        <v>3536</v>
      </c>
      <c r="D33" s="8">
        <f t="shared" ref="D33" si="17">D34+D35</f>
        <v>13135.1</v>
      </c>
      <c r="E33" s="48">
        <f t="shared" si="1"/>
        <v>9599.1</v>
      </c>
      <c r="F33" s="9" t="s">
        <v>99</v>
      </c>
    </row>
    <row r="34" spans="1:6" ht="15.75" x14ac:dyDescent="0.25">
      <c r="A34" s="84" t="s">
        <v>16</v>
      </c>
      <c r="B34" s="85"/>
      <c r="C34" s="10">
        <v>3536</v>
      </c>
      <c r="D34" s="10">
        <v>13135.1</v>
      </c>
      <c r="E34" s="49">
        <f t="shared" si="1"/>
        <v>9599.1</v>
      </c>
      <c r="F34" s="35"/>
    </row>
    <row r="35" spans="1:6" ht="15.75" x14ac:dyDescent="0.25">
      <c r="A35" s="84" t="s">
        <v>17</v>
      </c>
      <c r="B35" s="85"/>
      <c r="C35" s="10">
        <v>0</v>
      </c>
      <c r="D35" s="10">
        <v>0</v>
      </c>
      <c r="E35" s="49">
        <f t="shared" si="1"/>
        <v>0</v>
      </c>
      <c r="F35" s="35"/>
    </row>
    <row r="36" spans="1:6" ht="47.25" x14ac:dyDescent="0.25">
      <c r="A36" s="63">
        <v>9</v>
      </c>
      <c r="B36" s="18" t="s">
        <v>38</v>
      </c>
      <c r="C36" s="11">
        <f t="shared" ref="C36" si="18">C37+C38</f>
        <v>1000</v>
      </c>
      <c r="D36" s="11">
        <f t="shared" ref="D36" si="19">D37+D38</f>
        <v>740</v>
      </c>
      <c r="E36" s="48">
        <f t="shared" si="1"/>
        <v>-260</v>
      </c>
      <c r="F36" s="14" t="s">
        <v>96</v>
      </c>
    </row>
    <row r="37" spans="1:6" ht="15.75" x14ac:dyDescent="0.25">
      <c r="A37" s="84" t="s">
        <v>16</v>
      </c>
      <c r="B37" s="85"/>
      <c r="C37" s="12">
        <v>1000</v>
      </c>
      <c r="D37" s="12">
        <v>740</v>
      </c>
      <c r="E37" s="49">
        <f t="shared" si="1"/>
        <v>-260</v>
      </c>
      <c r="F37" s="37"/>
    </row>
    <row r="38" spans="1:6" ht="15.75" x14ac:dyDescent="0.25">
      <c r="A38" s="84" t="s">
        <v>17</v>
      </c>
      <c r="B38" s="85"/>
      <c r="C38" s="12"/>
      <c r="D38" s="12"/>
      <c r="E38" s="49">
        <f t="shared" si="1"/>
        <v>0</v>
      </c>
      <c r="F38" s="37"/>
    </row>
    <row r="39" spans="1:6" ht="63" x14ac:dyDescent="0.25">
      <c r="A39" s="63">
        <v>10</v>
      </c>
      <c r="B39" s="18" t="s">
        <v>39</v>
      </c>
      <c r="C39" s="11">
        <f t="shared" ref="C39" si="20">C40+C41</f>
        <v>2797.4</v>
      </c>
      <c r="D39" s="11">
        <f t="shared" ref="D39" si="21">D40+D41</f>
        <v>2856</v>
      </c>
      <c r="E39" s="48">
        <f t="shared" si="1"/>
        <v>58.599999999999909</v>
      </c>
      <c r="F39" s="9" t="s">
        <v>72</v>
      </c>
    </row>
    <row r="40" spans="1:6" ht="15.75" x14ac:dyDescent="0.25">
      <c r="A40" s="84" t="s">
        <v>16</v>
      </c>
      <c r="B40" s="85"/>
      <c r="C40" s="12">
        <v>167.9</v>
      </c>
      <c r="D40" s="12">
        <v>142.80000000000001</v>
      </c>
      <c r="E40" s="49">
        <f t="shared" si="1"/>
        <v>-25.099999999999994</v>
      </c>
      <c r="F40" s="37"/>
    </row>
    <row r="41" spans="1:6" ht="15.75" x14ac:dyDescent="0.25">
      <c r="A41" s="84" t="s">
        <v>17</v>
      </c>
      <c r="B41" s="85"/>
      <c r="C41" s="12">
        <v>2629.5</v>
      </c>
      <c r="D41" s="12">
        <v>2713.2</v>
      </c>
      <c r="E41" s="49">
        <f t="shared" si="1"/>
        <v>83.699999999999818</v>
      </c>
      <c r="F41" s="37"/>
    </row>
    <row r="42" spans="1:6" ht="99" customHeight="1" x14ac:dyDescent="0.25">
      <c r="A42" s="63">
        <v>11</v>
      </c>
      <c r="B42" s="18" t="s">
        <v>40</v>
      </c>
      <c r="C42" s="11">
        <f t="shared" ref="C42:D42" si="22">C43+C44</f>
        <v>76889</v>
      </c>
      <c r="D42" s="11">
        <f t="shared" si="22"/>
        <v>157388.79999999999</v>
      </c>
      <c r="E42" s="48">
        <f t="shared" ref="E42:E62" si="23">D42-C42</f>
        <v>80499.799999999988</v>
      </c>
      <c r="F42" s="9" t="s">
        <v>77</v>
      </c>
    </row>
    <row r="43" spans="1:6" ht="15.75" x14ac:dyDescent="0.25">
      <c r="A43" s="76" t="s">
        <v>16</v>
      </c>
      <c r="B43" s="77"/>
      <c r="C43" s="12">
        <v>76889</v>
      </c>
      <c r="D43" s="12">
        <v>157388.79999999999</v>
      </c>
      <c r="E43" s="49">
        <f t="shared" si="23"/>
        <v>80499.799999999988</v>
      </c>
      <c r="F43" s="37"/>
    </row>
    <row r="44" spans="1:6" ht="15.75" x14ac:dyDescent="0.25">
      <c r="A44" s="76" t="s">
        <v>17</v>
      </c>
      <c r="B44" s="77"/>
      <c r="C44" s="12">
        <v>0</v>
      </c>
      <c r="D44" s="12">
        <v>0</v>
      </c>
      <c r="E44" s="49">
        <f t="shared" si="23"/>
        <v>0</v>
      </c>
      <c r="F44" s="37"/>
    </row>
    <row r="45" spans="1:6" ht="57" customHeight="1" x14ac:dyDescent="0.25">
      <c r="A45" s="63">
        <v>12</v>
      </c>
      <c r="B45" s="18" t="s">
        <v>41</v>
      </c>
      <c r="C45" s="11">
        <f t="shared" ref="C45:D45" si="24">C46+C47</f>
        <v>38799</v>
      </c>
      <c r="D45" s="11">
        <f t="shared" si="24"/>
        <v>39646</v>
      </c>
      <c r="E45" s="48">
        <f t="shared" si="23"/>
        <v>847</v>
      </c>
      <c r="F45" s="14" t="s">
        <v>78</v>
      </c>
    </row>
    <row r="46" spans="1:6" ht="15.75" x14ac:dyDescent="0.25">
      <c r="A46" s="76" t="s">
        <v>16</v>
      </c>
      <c r="B46" s="77"/>
      <c r="C46" s="12">
        <v>38799</v>
      </c>
      <c r="D46" s="12">
        <v>39646</v>
      </c>
      <c r="E46" s="49">
        <f t="shared" si="23"/>
        <v>847</v>
      </c>
      <c r="F46" s="37"/>
    </row>
    <row r="47" spans="1:6" ht="15.75" x14ac:dyDescent="0.25">
      <c r="A47" s="76" t="s">
        <v>17</v>
      </c>
      <c r="B47" s="77"/>
      <c r="C47" s="12">
        <v>0</v>
      </c>
      <c r="D47" s="12">
        <v>0</v>
      </c>
      <c r="E47" s="49">
        <f t="shared" si="23"/>
        <v>0</v>
      </c>
      <c r="F47" s="37"/>
    </row>
    <row r="48" spans="1:6" ht="124.5" customHeight="1" x14ac:dyDescent="0.25">
      <c r="A48" s="63">
        <v>13</v>
      </c>
      <c r="B48" s="18" t="s">
        <v>42</v>
      </c>
      <c r="C48" s="11">
        <f t="shared" ref="C48:D48" si="25">C49+C50</f>
        <v>21143</v>
      </c>
      <c r="D48" s="11">
        <f t="shared" si="25"/>
        <v>22850</v>
      </c>
      <c r="E48" s="48">
        <f t="shared" si="23"/>
        <v>1707</v>
      </c>
      <c r="F48" s="14" t="s">
        <v>79</v>
      </c>
    </row>
    <row r="49" spans="1:6" ht="15.75" x14ac:dyDescent="0.25">
      <c r="A49" s="76" t="s">
        <v>16</v>
      </c>
      <c r="B49" s="77"/>
      <c r="C49" s="12">
        <v>21143</v>
      </c>
      <c r="D49" s="12">
        <v>22850</v>
      </c>
      <c r="E49" s="49">
        <f t="shared" si="23"/>
        <v>1707</v>
      </c>
      <c r="F49" s="37"/>
    </row>
    <row r="50" spans="1:6" ht="15.75" x14ac:dyDescent="0.25">
      <c r="A50" s="76" t="s">
        <v>17</v>
      </c>
      <c r="B50" s="77"/>
      <c r="C50" s="12"/>
      <c r="D50" s="12"/>
      <c r="E50" s="49">
        <f t="shared" si="23"/>
        <v>0</v>
      </c>
      <c r="F50" s="37"/>
    </row>
    <row r="51" spans="1:6" ht="51.75" customHeight="1" x14ac:dyDescent="0.25">
      <c r="A51" s="13">
        <v>14</v>
      </c>
      <c r="B51" s="18" t="s">
        <v>43</v>
      </c>
      <c r="C51" s="11">
        <f t="shared" ref="C51:D51" si="26">C52+C53</f>
        <v>54430.8</v>
      </c>
      <c r="D51" s="11">
        <f t="shared" si="26"/>
        <v>56755.4</v>
      </c>
      <c r="E51" s="50">
        <f t="shared" si="23"/>
        <v>2324.5999999999985</v>
      </c>
      <c r="F51" s="78" t="s">
        <v>26</v>
      </c>
    </row>
    <row r="52" spans="1:6" ht="15.75" x14ac:dyDescent="0.25">
      <c r="A52" s="76" t="s">
        <v>16</v>
      </c>
      <c r="B52" s="77"/>
      <c r="C52" s="12">
        <v>54430.8</v>
      </c>
      <c r="D52" s="12">
        <v>56755.4</v>
      </c>
      <c r="E52" s="49">
        <f t="shared" si="23"/>
        <v>2324.5999999999985</v>
      </c>
      <c r="F52" s="37"/>
    </row>
    <row r="53" spans="1:6" ht="15.75" x14ac:dyDescent="0.25">
      <c r="A53" s="76" t="s">
        <v>17</v>
      </c>
      <c r="B53" s="77"/>
      <c r="C53" s="12">
        <v>0</v>
      </c>
      <c r="D53" s="12">
        <v>0</v>
      </c>
      <c r="E53" s="49">
        <f t="shared" si="23"/>
        <v>0</v>
      </c>
      <c r="F53" s="37"/>
    </row>
    <row r="54" spans="1:6" ht="80.25" customHeight="1" x14ac:dyDescent="0.25">
      <c r="A54" s="63">
        <v>15</v>
      </c>
      <c r="B54" s="18" t="s">
        <v>44</v>
      </c>
      <c r="C54" s="11">
        <f t="shared" ref="C54:D54" si="27">C55+C56</f>
        <v>1311</v>
      </c>
      <c r="D54" s="11">
        <f t="shared" si="27"/>
        <v>1417.7</v>
      </c>
      <c r="E54" s="48">
        <f t="shared" si="23"/>
        <v>106.70000000000005</v>
      </c>
      <c r="F54" s="14" t="s">
        <v>66</v>
      </c>
    </row>
    <row r="55" spans="1:6" ht="15.75" x14ac:dyDescent="0.25">
      <c r="A55" s="76" t="s">
        <v>16</v>
      </c>
      <c r="B55" s="77"/>
      <c r="C55" s="12">
        <v>1311</v>
      </c>
      <c r="D55" s="12">
        <v>1311</v>
      </c>
      <c r="E55" s="49">
        <f t="shared" si="23"/>
        <v>0</v>
      </c>
      <c r="F55" s="37"/>
    </row>
    <row r="56" spans="1:6" ht="15.75" x14ac:dyDescent="0.25">
      <c r="A56" s="76" t="s">
        <v>17</v>
      </c>
      <c r="B56" s="77"/>
      <c r="C56" s="12">
        <v>0</v>
      </c>
      <c r="D56" s="12">
        <v>106.7</v>
      </c>
      <c r="E56" s="49">
        <f t="shared" si="23"/>
        <v>106.7</v>
      </c>
      <c r="F56" s="37"/>
    </row>
    <row r="57" spans="1:6" ht="150" customHeight="1" x14ac:dyDescent="0.25">
      <c r="A57" s="63">
        <v>16</v>
      </c>
      <c r="B57" s="18" t="s">
        <v>45</v>
      </c>
      <c r="C57" s="11">
        <f t="shared" ref="C57:D57" si="28">C58+C59</f>
        <v>32510.7</v>
      </c>
      <c r="D57" s="11">
        <f t="shared" si="28"/>
        <v>33152.800000000003</v>
      </c>
      <c r="E57" s="48">
        <f t="shared" si="23"/>
        <v>642.10000000000218</v>
      </c>
      <c r="F57" s="14" t="s">
        <v>83</v>
      </c>
    </row>
    <row r="58" spans="1:6" ht="15.75" x14ac:dyDescent="0.25">
      <c r="A58" s="76" t="s">
        <v>16</v>
      </c>
      <c r="B58" s="77"/>
      <c r="C58" s="12">
        <v>9694.7000000000007</v>
      </c>
      <c r="D58" s="12">
        <v>9900.1</v>
      </c>
      <c r="E58" s="49">
        <f t="shared" si="23"/>
        <v>205.39999999999964</v>
      </c>
      <c r="F58" s="37"/>
    </row>
    <row r="59" spans="1:6" ht="15.75" x14ac:dyDescent="0.25">
      <c r="A59" s="76" t="s">
        <v>17</v>
      </c>
      <c r="B59" s="77"/>
      <c r="C59" s="12">
        <v>22816</v>
      </c>
      <c r="D59" s="12">
        <v>23252.7</v>
      </c>
      <c r="E59" s="49">
        <f t="shared" si="23"/>
        <v>436.70000000000073</v>
      </c>
      <c r="F59" s="37"/>
    </row>
    <row r="60" spans="1:6" ht="75" customHeight="1" x14ac:dyDescent="0.25">
      <c r="A60" s="63">
        <v>17</v>
      </c>
      <c r="B60" s="18" t="s">
        <v>46</v>
      </c>
      <c r="C60" s="11">
        <f t="shared" ref="C60:D60" si="29">C61+C62</f>
        <v>1575.8</v>
      </c>
      <c r="D60" s="11">
        <f t="shared" si="29"/>
        <v>2811.1000000000004</v>
      </c>
      <c r="E60" s="48">
        <f t="shared" si="23"/>
        <v>1235.3000000000004</v>
      </c>
      <c r="F60" s="14" t="s">
        <v>71</v>
      </c>
    </row>
    <row r="61" spans="1:6" ht="15.75" x14ac:dyDescent="0.25">
      <c r="A61" s="76" t="s">
        <v>16</v>
      </c>
      <c r="B61" s="77"/>
      <c r="C61" s="12">
        <v>644.4</v>
      </c>
      <c r="D61" s="12">
        <v>1335.9</v>
      </c>
      <c r="E61" s="49">
        <f t="shared" si="23"/>
        <v>691.50000000000011</v>
      </c>
      <c r="F61" s="37"/>
    </row>
    <row r="62" spans="1:6" ht="15.75" x14ac:dyDescent="0.25">
      <c r="A62" s="76" t="s">
        <v>17</v>
      </c>
      <c r="B62" s="77"/>
      <c r="C62" s="12">
        <v>931.4</v>
      </c>
      <c r="D62" s="12">
        <v>1475.2</v>
      </c>
      <c r="E62" s="49">
        <f t="shared" si="23"/>
        <v>543.80000000000007</v>
      </c>
      <c r="F62" s="38"/>
    </row>
    <row r="63" spans="1:6" ht="158.25" customHeight="1" x14ac:dyDescent="0.25">
      <c r="A63" s="62">
        <v>18</v>
      </c>
      <c r="B63" s="64" t="s">
        <v>48</v>
      </c>
      <c r="C63" s="60">
        <f>C64+C65</f>
        <v>276808.90000000002</v>
      </c>
      <c r="D63" s="60">
        <f>D64+D65</f>
        <v>291114.39999999997</v>
      </c>
      <c r="E63" s="74">
        <f>D63-C63</f>
        <v>14305.499999999942</v>
      </c>
      <c r="F63" s="79" t="s">
        <v>101</v>
      </c>
    </row>
    <row r="64" spans="1:6" ht="15.75" x14ac:dyDescent="0.25">
      <c r="A64" s="76" t="s">
        <v>16</v>
      </c>
      <c r="B64" s="77"/>
      <c r="C64" s="12">
        <v>262125.5</v>
      </c>
      <c r="D64" s="12">
        <v>276319.8</v>
      </c>
      <c r="E64" s="49">
        <f t="shared" ref="E64:E71" si="30">D64-C64</f>
        <v>14194.299999999988</v>
      </c>
      <c r="F64" s="58"/>
    </row>
    <row r="65" spans="1:6" ht="15.75" x14ac:dyDescent="0.25">
      <c r="A65" s="76" t="s">
        <v>17</v>
      </c>
      <c r="B65" s="77"/>
      <c r="C65" s="12">
        <v>14683.4</v>
      </c>
      <c r="D65" s="12">
        <v>14794.6</v>
      </c>
      <c r="E65" s="49">
        <f t="shared" si="30"/>
        <v>111.20000000000073</v>
      </c>
      <c r="F65" s="37"/>
    </row>
    <row r="66" spans="1:6" ht="78.75" x14ac:dyDescent="0.25">
      <c r="A66" s="63">
        <v>19</v>
      </c>
      <c r="B66" s="18" t="s">
        <v>47</v>
      </c>
      <c r="C66" s="11">
        <f>C67+C68</f>
        <v>83281.3</v>
      </c>
      <c r="D66" s="11">
        <f>D67+D68</f>
        <v>129301.1</v>
      </c>
      <c r="E66" s="48">
        <f t="shared" si="30"/>
        <v>46019.8</v>
      </c>
      <c r="F66" s="9" t="s">
        <v>94</v>
      </c>
    </row>
    <row r="67" spans="1:6" ht="15.75" x14ac:dyDescent="0.25">
      <c r="A67" s="76" t="s">
        <v>16</v>
      </c>
      <c r="B67" s="77"/>
      <c r="C67" s="12">
        <v>67728.2</v>
      </c>
      <c r="D67" s="12">
        <v>113227.8</v>
      </c>
      <c r="E67" s="49">
        <f t="shared" si="30"/>
        <v>45499.600000000006</v>
      </c>
      <c r="F67" s="37"/>
    </row>
    <row r="68" spans="1:6" ht="15.75" x14ac:dyDescent="0.25">
      <c r="A68" s="76" t="s">
        <v>17</v>
      </c>
      <c r="B68" s="77"/>
      <c r="C68" s="12">
        <v>15553.1</v>
      </c>
      <c r="D68" s="12">
        <v>16073.3</v>
      </c>
      <c r="E68" s="49">
        <f t="shared" si="30"/>
        <v>520.19999999999891</v>
      </c>
      <c r="F68" s="37"/>
    </row>
    <row r="69" spans="1:6" ht="151.5" customHeight="1" x14ac:dyDescent="0.25">
      <c r="A69" s="63">
        <v>20</v>
      </c>
      <c r="B69" s="18" t="s">
        <v>49</v>
      </c>
      <c r="C69" s="11">
        <f>C70+C71</f>
        <v>92574.6</v>
      </c>
      <c r="D69" s="11">
        <f>D70+D71</f>
        <v>96733.5</v>
      </c>
      <c r="E69" s="48">
        <f t="shared" si="30"/>
        <v>4158.8999999999942</v>
      </c>
      <c r="F69" s="9" t="s">
        <v>100</v>
      </c>
    </row>
    <row r="70" spans="1:6" ht="15.75" x14ac:dyDescent="0.25">
      <c r="A70" s="84" t="s">
        <v>16</v>
      </c>
      <c r="B70" s="85"/>
      <c r="C70" s="12">
        <v>0</v>
      </c>
      <c r="D70" s="12">
        <v>0</v>
      </c>
      <c r="E70" s="49">
        <f t="shared" si="30"/>
        <v>0</v>
      </c>
      <c r="F70" s="37"/>
    </row>
    <row r="71" spans="1:6" ht="15.75" x14ac:dyDescent="0.25">
      <c r="A71" s="84" t="s">
        <v>17</v>
      </c>
      <c r="B71" s="85"/>
      <c r="C71" s="12">
        <v>92574.6</v>
      </c>
      <c r="D71" s="12">
        <v>96733.5</v>
      </c>
      <c r="E71" s="49">
        <f t="shared" si="30"/>
        <v>4158.8999999999942</v>
      </c>
      <c r="F71" s="37"/>
    </row>
    <row r="72" spans="1:6" ht="15.75" x14ac:dyDescent="0.25">
      <c r="A72" s="91" t="s">
        <v>9</v>
      </c>
      <c r="B72" s="92"/>
      <c r="C72" s="30">
        <f t="shared" ref="C72" si="31">C73+C74</f>
        <v>79103.8</v>
      </c>
      <c r="D72" s="11">
        <f t="shared" ref="D72" si="32">D73+D74</f>
        <v>47653.4</v>
      </c>
      <c r="E72" s="48">
        <f t="shared" ref="E72:E83" si="33">D72-C72</f>
        <v>-31450.400000000001</v>
      </c>
      <c r="F72" s="37"/>
    </row>
    <row r="73" spans="1:6" ht="15.75" x14ac:dyDescent="0.25">
      <c r="A73" s="84" t="s">
        <v>16</v>
      </c>
      <c r="B73" s="85"/>
      <c r="C73" s="31">
        <f>C75+C76+C77+C78+C79+C80+C82+C83</f>
        <v>78866.8</v>
      </c>
      <c r="D73" s="12">
        <f>D75+D76+D77+D78+D79+D80+D82+D83</f>
        <v>47038</v>
      </c>
      <c r="E73" s="49">
        <f t="shared" si="33"/>
        <v>-31828.800000000003</v>
      </c>
      <c r="F73" s="37"/>
    </row>
    <row r="74" spans="1:6" ht="15.75" x14ac:dyDescent="0.25">
      <c r="A74" s="84" t="s">
        <v>17</v>
      </c>
      <c r="B74" s="85"/>
      <c r="C74" s="31">
        <f>C81</f>
        <v>237</v>
      </c>
      <c r="D74" s="12">
        <f>D81</f>
        <v>615.4</v>
      </c>
      <c r="E74" s="49">
        <f t="shared" si="33"/>
        <v>378.4</v>
      </c>
      <c r="F74" s="37"/>
    </row>
    <row r="75" spans="1:6" ht="41.25" customHeight="1" x14ac:dyDescent="0.25">
      <c r="A75" s="15"/>
      <c r="B75" s="19" t="s">
        <v>18</v>
      </c>
      <c r="C75" s="31">
        <v>13904</v>
      </c>
      <c r="D75" s="31">
        <v>14180</v>
      </c>
      <c r="E75" s="51">
        <f t="shared" si="33"/>
        <v>276</v>
      </c>
      <c r="F75" s="14" t="s">
        <v>50</v>
      </c>
    </row>
    <row r="76" spans="1:6" ht="112.5" customHeight="1" x14ac:dyDescent="0.25">
      <c r="A76" s="15"/>
      <c r="B76" s="19" t="s">
        <v>19</v>
      </c>
      <c r="C76" s="31">
        <v>16489</v>
      </c>
      <c r="D76" s="31">
        <v>16924</v>
      </c>
      <c r="E76" s="51">
        <f t="shared" si="33"/>
        <v>435</v>
      </c>
      <c r="F76" s="14" t="s">
        <v>51</v>
      </c>
    </row>
    <row r="77" spans="1:6" ht="32.25" thickBot="1" x14ac:dyDescent="0.3">
      <c r="A77" s="15"/>
      <c r="B77" s="19" t="s">
        <v>20</v>
      </c>
      <c r="C77" s="31">
        <v>5295</v>
      </c>
      <c r="D77" s="31">
        <v>5348</v>
      </c>
      <c r="E77" s="51">
        <f t="shared" si="33"/>
        <v>53</v>
      </c>
      <c r="F77" s="14" t="s">
        <v>50</v>
      </c>
    </row>
    <row r="78" spans="1:6" ht="110.25" x14ac:dyDescent="0.25">
      <c r="A78" s="15"/>
      <c r="B78" s="19" t="s">
        <v>21</v>
      </c>
      <c r="C78" s="31">
        <v>5056</v>
      </c>
      <c r="D78" s="31">
        <v>6318</v>
      </c>
      <c r="E78" s="51">
        <f t="shared" si="33"/>
        <v>1262</v>
      </c>
      <c r="F78" s="14" t="s">
        <v>52</v>
      </c>
    </row>
    <row r="79" spans="1:6" ht="31.5" x14ac:dyDescent="0.25">
      <c r="A79" s="15"/>
      <c r="B79" s="19" t="s">
        <v>22</v>
      </c>
      <c r="C79" s="31">
        <v>0</v>
      </c>
      <c r="D79" s="31">
        <v>1768</v>
      </c>
      <c r="E79" s="51">
        <f t="shared" si="33"/>
        <v>1768</v>
      </c>
      <c r="F79" s="14" t="s">
        <v>53</v>
      </c>
    </row>
    <row r="80" spans="1:6" ht="30.75" customHeight="1" x14ac:dyDescent="0.25">
      <c r="A80" s="15"/>
      <c r="B80" s="19" t="s">
        <v>10</v>
      </c>
      <c r="C80" s="31">
        <v>0</v>
      </c>
      <c r="D80" s="31">
        <v>0</v>
      </c>
      <c r="E80" s="51">
        <f t="shared" si="33"/>
        <v>0</v>
      </c>
      <c r="F80" s="14"/>
    </row>
    <row r="81" spans="1:7" ht="47.25" x14ac:dyDescent="0.25">
      <c r="A81" s="15"/>
      <c r="B81" s="19" t="s">
        <v>11</v>
      </c>
      <c r="C81" s="31">
        <v>237</v>
      </c>
      <c r="D81" s="31">
        <v>615.4</v>
      </c>
      <c r="E81" s="51">
        <f t="shared" si="33"/>
        <v>378.4</v>
      </c>
      <c r="F81" s="14" t="s">
        <v>54</v>
      </c>
    </row>
    <row r="82" spans="1:7" ht="21.75" customHeight="1" x14ac:dyDescent="0.25">
      <c r="A82" s="15"/>
      <c r="B82" s="20" t="s">
        <v>12</v>
      </c>
      <c r="C82" s="31">
        <v>36000</v>
      </c>
      <c r="D82" s="31">
        <v>0</v>
      </c>
      <c r="E82" s="51">
        <f t="shared" si="33"/>
        <v>-36000</v>
      </c>
      <c r="F82" s="37" t="s">
        <v>55</v>
      </c>
    </row>
    <row r="83" spans="1:7" ht="32.25" thickBot="1" x14ac:dyDescent="0.3">
      <c r="A83" s="41"/>
      <c r="B83" s="66" t="s">
        <v>13</v>
      </c>
      <c r="C83" s="67">
        <v>2122.8000000000002</v>
      </c>
      <c r="D83" s="67">
        <v>2500</v>
      </c>
      <c r="E83" s="68">
        <f t="shared" si="33"/>
        <v>377.19999999999982</v>
      </c>
      <c r="F83" s="80" t="s">
        <v>56</v>
      </c>
    </row>
    <row r="84" spans="1:7" ht="26.25" customHeight="1" thickBot="1" x14ac:dyDescent="0.3">
      <c r="A84" s="65"/>
      <c r="B84" s="69" t="s">
        <v>4</v>
      </c>
      <c r="C84" s="70">
        <f>C9+C72</f>
        <v>2937106.2999999993</v>
      </c>
      <c r="D84" s="71">
        <f>D9+D72</f>
        <v>3172181.4</v>
      </c>
      <c r="E84" s="72">
        <f>E9+E72</f>
        <v>235075.10000000047</v>
      </c>
      <c r="F84" s="73"/>
      <c r="G84" s="7"/>
    </row>
  </sheetData>
  <mergeCells count="32">
    <mergeCell ref="A28:B28"/>
    <mergeCell ref="A29:B29"/>
    <mergeCell ref="A31:B31"/>
    <mergeCell ref="A73:B73"/>
    <mergeCell ref="A74:B74"/>
    <mergeCell ref="A71:B71"/>
    <mergeCell ref="A4:F4"/>
    <mergeCell ref="A72:B72"/>
    <mergeCell ref="A9:B9"/>
    <mergeCell ref="A70:B70"/>
    <mergeCell ref="A41:B41"/>
    <mergeCell ref="A40:B40"/>
    <mergeCell ref="A32:B32"/>
    <mergeCell ref="A34:B34"/>
    <mergeCell ref="A35:B35"/>
    <mergeCell ref="A37:B37"/>
    <mergeCell ref="A38:B38"/>
    <mergeCell ref="A25:B25"/>
    <mergeCell ref="A26:B26"/>
    <mergeCell ref="A20:B20"/>
    <mergeCell ref="A22:B22"/>
    <mergeCell ref="A23:B23"/>
    <mergeCell ref="A16:B16"/>
    <mergeCell ref="A17:B17"/>
    <mergeCell ref="A19:B19"/>
    <mergeCell ref="B6:B7"/>
    <mergeCell ref="A6:A7"/>
    <mergeCell ref="F6:F7"/>
    <mergeCell ref="A13:B13"/>
    <mergeCell ref="A14:B14"/>
    <mergeCell ref="A10:B10"/>
    <mergeCell ref="A11:B11"/>
  </mergeCells>
  <pageMargins left="0.78740157480314965" right="0.39370078740157483" top="0.78740157480314965" bottom="0.78740157480314965" header="0.31496062992125984" footer="0.31496062992125984"/>
  <pageSetup paperSize="9" scale="50" firstPageNumber="697" fitToHeight="4" orientation="landscape" useFirstPageNumber="1" r:id="rId1"/>
  <headerFooter scaleWithDoc="0">
    <oddFooter>&amp;R&amp;P</oddFooter>
  </headerFooter>
  <rowBreaks count="1" manualBreakCount="1">
    <brk id="53"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86"/>
  <sheetViews>
    <sheetView tabSelected="1" view="pageBreakPreview" zoomScale="90" zoomScaleNormal="100" zoomScaleSheetLayoutView="90" workbookViewId="0">
      <selection activeCell="F1" sqref="F1"/>
    </sheetView>
  </sheetViews>
  <sheetFormatPr defaultColWidth="9.140625" defaultRowHeight="15" x14ac:dyDescent="0.25"/>
  <cols>
    <col min="1" max="1" width="9.140625" style="16"/>
    <col min="2" max="2" width="53" style="16" customWidth="1"/>
    <col min="3" max="3" width="17.28515625" style="16" customWidth="1"/>
    <col min="4" max="4" width="19" style="16" customWidth="1"/>
    <col min="5" max="5" width="19.140625" style="52" customWidth="1"/>
    <col min="6" max="6" width="136.28515625" style="40" customWidth="1"/>
    <col min="7" max="7" width="14.7109375" style="16" bestFit="1" customWidth="1"/>
    <col min="8" max="8" width="12.140625" style="16" bestFit="1" customWidth="1"/>
    <col min="9" max="16384" width="9.140625" style="16"/>
  </cols>
  <sheetData>
    <row r="1" spans="1:8" ht="15.75" x14ac:dyDescent="0.25">
      <c r="F1" s="43" t="s">
        <v>103</v>
      </c>
    </row>
    <row r="2" spans="1:8" ht="15.75" x14ac:dyDescent="0.25">
      <c r="F2" s="43" t="s">
        <v>15</v>
      </c>
    </row>
    <row r="4" spans="1:8" ht="18.75" x14ac:dyDescent="0.3">
      <c r="A4" s="95" t="s">
        <v>30</v>
      </c>
      <c r="B4" s="95"/>
      <c r="C4" s="95"/>
      <c r="D4" s="95"/>
      <c r="E4" s="95"/>
      <c r="F4" s="95"/>
    </row>
    <row r="5" spans="1:8" ht="15.75" thickBot="1" x14ac:dyDescent="0.3">
      <c r="F5" s="57" t="s">
        <v>14</v>
      </c>
    </row>
    <row r="6" spans="1:8" ht="94.5" x14ac:dyDescent="0.25">
      <c r="A6" s="96" t="s">
        <v>1</v>
      </c>
      <c r="B6" s="86" t="s">
        <v>0</v>
      </c>
      <c r="C6" s="22" t="s">
        <v>29</v>
      </c>
      <c r="D6" s="23" t="s">
        <v>2</v>
      </c>
      <c r="E6" s="53" t="s">
        <v>3</v>
      </c>
      <c r="F6" s="82" t="s">
        <v>28</v>
      </c>
    </row>
    <row r="7" spans="1:8" ht="16.5" thickBot="1" x14ac:dyDescent="0.3">
      <c r="A7" s="97"/>
      <c r="B7" s="87"/>
      <c r="C7" s="24" t="s">
        <v>27</v>
      </c>
      <c r="D7" s="24" t="s">
        <v>27</v>
      </c>
      <c r="E7" s="54" t="s">
        <v>27</v>
      </c>
      <c r="F7" s="83"/>
    </row>
    <row r="8" spans="1:8" ht="16.5" thickBot="1" x14ac:dyDescent="0.3">
      <c r="A8" s="25">
        <v>1</v>
      </c>
      <c r="B8" s="17">
        <v>2</v>
      </c>
      <c r="C8" s="26">
        <v>3</v>
      </c>
      <c r="D8" s="26">
        <v>4</v>
      </c>
      <c r="E8" s="55" t="s">
        <v>5</v>
      </c>
      <c r="F8" s="42">
        <v>6</v>
      </c>
    </row>
    <row r="9" spans="1:8" ht="15.75" x14ac:dyDescent="0.25">
      <c r="A9" s="93" t="s">
        <v>8</v>
      </c>
      <c r="B9" s="94"/>
      <c r="C9" s="27">
        <f t="shared" ref="C9:D11" si="0">C12+C15+C18+C21+C24+C27+C30+C33+C36+C39+C42+C45+C48+C51+C54+C57+C60+C63+C66+C69</f>
        <v>2865491.5999999996</v>
      </c>
      <c r="D9" s="27">
        <f t="shared" si="0"/>
        <v>2909173.1999999993</v>
      </c>
      <c r="E9" s="48">
        <f>D9-C9</f>
        <v>43681.599999999627</v>
      </c>
      <c r="F9" s="35"/>
    </row>
    <row r="10" spans="1:8" ht="15.75" x14ac:dyDescent="0.25">
      <c r="A10" s="84" t="s">
        <v>16</v>
      </c>
      <c r="B10" s="85"/>
      <c r="C10" s="28">
        <f t="shared" si="0"/>
        <v>1343493</v>
      </c>
      <c r="D10" s="28">
        <f t="shared" si="0"/>
        <v>1359591.0000000002</v>
      </c>
      <c r="E10" s="49">
        <f t="shared" ref="E10:E41" si="1">D10-C10</f>
        <v>16098.000000000233</v>
      </c>
      <c r="F10" s="35"/>
      <c r="G10" s="29"/>
      <c r="H10" s="29"/>
    </row>
    <row r="11" spans="1:8" ht="15.75" x14ac:dyDescent="0.25">
      <c r="A11" s="84" t="s">
        <v>17</v>
      </c>
      <c r="B11" s="85"/>
      <c r="C11" s="28">
        <f t="shared" si="0"/>
        <v>1521998.6</v>
      </c>
      <c r="D11" s="28">
        <f t="shared" si="0"/>
        <v>1549582.1999999997</v>
      </c>
      <c r="E11" s="49">
        <f t="shared" si="1"/>
        <v>27583.599999999627</v>
      </c>
      <c r="F11" s="35"/>
    </row>
    <row r="12" spans="1:8" ht="210" customHeight="1" x14ac:dyDescent="0.25">
      <c r="A12" s="63">
        <v>1</v>
      </c>
      <c r="B12" s="18" t="s">
        <v>31</v>
      </c>
      <c r="C12" s="8">
        <f t="shared" ref="C12:D12" si="2">C13+C14</f>
        <v>1633223.6</v>
      </c>
      <c r="D12" s="8">
        <f t="shared" si="2"/>
        <v>1639209.9</v>
      </c>
      <c r="E12" s="48">
        <f t="shared" si="1"/>
        <v>5986.2999999998137</v>
      </c>
      <c r="F12" s="9" t="s">
        <v>88</v>
      </c>
    </row>
    <row r="13" spans="1:8" ht="15.75" x14ac:dyDescent="0.25">
      <c r="A13" s="84" t="s">
        <v>16</v>
      </c>
      <c r="B13" s="85"/>
      <c r="C13" s="10">
        <v>287289.8</v>
      </c>
      <c r="D13" s="10">
        <v>297621.7</v>
      </c>
      <c r="E13" s="49">
        <f t="shared" si="1"/>
        <v>10331.900000000023</v>
      </c>
      <c r="F13" s="35"/>
    </row>
    <row r="14" spans="1:8" ht="15.75" x14ac:dyDescent="0.25">
      <c r="A14" s="84" t="s">
        <v>17</v>
      </c>
      <c r="B14" s="85"/>
      <c r="C14" s="10">
        <v>1345933.8</v>
      </c>
      <c r="D14" s="10">
        <v>1341588.2</v>
      </c>
      <c r="E14" s="49">
        <f t="shared" si="1"/>
        <v>-4345.6000000000931</v>
      </c>
      <c r="F14" s="36"/>
    </row>
    <row r="15" spans="1:8" ht="78.75" x14ac:dyDescent="0.25">
      <c r="A15" s="63">
        <v>2</v>
      </c>
      <c r="B15" s="18" t="s">
        <v>32</v>
      </c>
      <c r="C15" s="8">
        <f t="shared" ref="C15:D15" si="3">C16+C17</f>
        <v>1357</v>
      </c>
      <c r="D15" s="8">
        <f t="shared" si="3"/>
        <v>1432</v>
      </c>
      <c r="E15" s="48">
        <f t="shared" si="1"/>
        <v>75</v>
      </c>
      <c r="F15" s="14" t="s">
        <v>80</v>
      </c>
    </row>
    <row r="16" spans="1:8" ht="15.75" x14ac:dyDescent="0.25">
      <c r="A16" s="84" t="s">
        <v>6</v>
      </c>
      <c r="B16" s="85"/>
      <c r="C16" s="10">
        <v>1357</v>
      </c>
      <c r="D16" s="10">
        <v>1432</v>
      </c>
      <c r="E16" s="49">
        <f t="shared" si="1"/>
        <v>75</v>
      </c>
      <c r="F16" s="35"/>
    </row>
    <row r="17" spans="1:6" ht="15.75" x14ac:dyDescent="0.25">
      <c r="A17" s="84" t="s">
        <v>7</v>
      </c>
      <c r="B17" s="85"/>
      <c r="C17" s="10">
        <v>0</v>
      </c>
      <c r="D17" s="10">
        <v>0</v>
      </c>
      <c r="E17" s="49">
        <f t="shared" si="1"/>
        <v>0</v>
      </c>
      <c r="F17" s="35"/>
    </row>
    <row r="18" spans="1:6" ht="243" customHeight="1" x14ac:dyDescent="0.25">
      <c r="A18" s="63">
        <v>3</v>
      </c>
      <c r="B18" s="18" t="s">
        <v>82</v>
      </c>
      <c r="C18" s="8">
        <f t="shared" ref="C18:D18" si="4">C19+C20</f>
        <v>453855.9</v>
      </c>
      <c r="D18" s="8">
        <f t="shared" si="4"/>
        <v>490659.4</v>
      </c>
      <c r="E18" s="48">
        <f t="shared" si="1"/>
        <v>36803.5</v>
      </c>
      <c r="F18" s="9" t="s">
        <v>89</v>
      </c>
    </row>
    <row r="19" spans="1:6" ht="15.75" x14ac:dyDescent="0.25">
      <c r="A19" s="84" t="s">
        <v>16</v>
      </c>
      <c r="B19" s="85"/>
      <c r="C19" s="10">
        <v>451356.9</v>
      </c>
      <c r="D19" s="10">
        <v>466423.9</v>
      </c>
      <c r="E19" s="49">
        <f t="shared" si="1"/>
        <v>15067</v>
      </c>
      <c r="F19" s="35"/>
    </row>
    <row r="20" spans="1:6" ht="15.75" x14ac:dyDescent="0.25">
      <c r="A20" s="84" t="s">
        <v>17</v>
      </c>
      <c r="B20" s="85"/>
      <c r="C20" s="10">
        <v>2499</v>
      </c>
      <c r="D20" s="10">
        <v>24235.5</v>
      </c>
      <c r="E20" s="49">
        <f t="shared" si="1"/>
        <v>21736.5</v>
      </c>
      <c r="F20" s="35"/>
    </row>
    <row r="21" spans="1:6" ht="43.5" customHeight="1" x14ac:dyDescent="0.25">
      <c r="A21" s="63">
        <v>4</v>
      </c>
      <c r="B21" s="18" t="s">
        <v>33</v>
      </c>
      <c r="C21" s="8">
        <f t="shared" ref="C21:D21" si="5">C22+C23</f>
        <v>1524</v>
      </c>
      <c r="D21" s="8">
        <f t="shared" si="5"/>
        <v>1630</v>
      </c>
      <c r="E21" s="48">
        <f t="shared" si="1"/>
        <v>106</v>
      </c>
      <c r="F21" s="14" t="s">
        <v>68</v>
      </c>
    </row>
    <row r="22" spans="1:6" ht="15.75" x14ac:dyDescent="0.25">
      <c r="A22" s="84" t="s">
        <v>16</v>
      </c>
      <c r="B22" s="85"/>
      <c r="C22" s="10">
        <v>1524</v>
      </c>
      <c r="D22" s="10">
        <v>1630</v>
      </c>
      <c r="E22" s="49">
        <f t="shared" si="1"/>
        <v>106</v>
      </c>
      <c r="F22" s="35"/>
    </row>
    <row r="23" spans="1:6" ht="15.75" x14ac:dyDescent="0.25">
      <c r="A23" s="84" t="s">
        <v>17</v>
      </c>
      <c r="B23" s="85"/>
      <c r="C23" s="10">
        <v>0</v>
      </c>
      <c r="D23" s="10"/>
      <c r="E23" s="49">
        <f t="shared" si="1"/>
        <v>0</v>
      </c>
      <c r="F23" s="35"/>
    </row>
    <row r="24" spans="1:6" ht="144.75" customHeight="1" x14ac:dyDescent="0.25">
      <c r="A24" s="63">
        <v>5</v>
      </c>
      <c r="B24" s="18" t="s">
        <v>34</v>
      </c>
      <c r="C24" s="8">
        <f t="shared" ref="C24:D24" si="6">C25+C26</f>
        <v>19730</v>
      </c>
      <c r="D24" s="8">
        <f t="shared" si="6"/>
        <v>36313.300000000003</v>
      </c>
      <c r="E24" s="48">
        <f t="shared" si="1"/>
        <v>16583.300000000003</v>
      </c>
      <c r="F24" s="9" t="s">
        <v>86</v>
      </c>
    </row>
    <row r="25" spans="1:6" ht="15.75" x14ac:dyDescent="0.25">
      <c r="A25" s="84" t="s">
        <v>16</v>
      </c>
      <c r="B25" s="85"/>
      <c r="C25" s="10">
        <v>938.5</v>
      </c>
      <c r="D25" s="10">
        <v>1762.3</v>
      </c>
      <c r="E25" s="49">
        <f t="shared" si="1"/>
        <v>823.8</v>
      </c>
      <c r="F25" s="35"/>
    </row>
    <row r="26" spans="1:6" ht="15.75" x14ac:dyDescent="0.25">
      <c r="A26" s="84" t="s">
        <v>17</v>
      </c>
      <c r="B26" s="85"/>
      <c r="C26" s="10">
        <v>18791.5</v>
      </c>
      <c r="D26" s="10">
        <v>34551</v>
      </c>
      <c r="E26" s="49">
        <f t="shared" si="1"/>
        <v>15759.5</v>
      </c>
      <c r="F26" s="35"/>
    </row>
    <row r="27" spans="1:6" ht="180.75" customHeight="1" x14ac:dyDescent="0.25">
      <c r="A27" s="63">
        <v>6</v>
      </c>
      <c r="B27" s="18" t="s">
        <v>35</v>
      </c>
      <c r="C27" s="8">
        <f t="shared" ref="C27:D27" si="7">C28+C29</f>
        <v>68785</v>
      </c>
      <c r="D27" s="8">
        <f t="shared" si="7"/>
        <v>67201.600000000006</v>
      </c>
      <c r="E27" s="48">
        <f t="shared" si="1"/>
        <v>-1583.3999999999942</v>
      </c>
      <c r="F27" s="9" t="s">
        <v>92</v>
      </c>
    </row>
    <row r="28" spans="1:6" ht="15.75" x14ac:dyDescent="0.25">
      <c r="A28" s="84" t="s">
        <v>16</v>
      </c>
      <c r="B28" s="85"/>
      <c r="C28" s="10">
        <v>58756.800000000003</v>
      </c>
      <c r="D28" s="10">
        <v>59845.5</v>
      </c>
      <c r="E28" s="49">
        <f t="shared" si="1"/>
        <v>1088.6999999999971</v>
      </c>
      <c r="F28" s="35"/>
    </row>
    <row r="29" spans="1:6" ht="15.75" x14ac:dyDescent="0.25">
      <c r="A29" s="84" t="s">
        <v>17</v>
      </c>
      <c r="B29" s="85"/>
      <c r="C29" s="10">
        <v>10028.200000000001</v>
      </c>
      <c r="D29" s="10">
        <v>7356.1</v>
      </c>
      <c r="E29" s="49">
        <f t="shared" si="1"/>
        <v>-2672.1000000000004</v>
      </c>
      <c r="F29" s="35"/>
    </row>
    <row r="30" spans="1:6" ht="81" customHeight="1" x14ac:dyDescent="0.25">
      <c r="A30" s="63">
        <v>7</v>
      </c>
      <c r="B30" s="18" t="s">
        <v>36</v>
      </c>
      <c r="C30" s="8">
        <f t="shared" ref="C30:D30" si="8">C31+C32</f>
        <v>3704.6</v>
      </c>
      <c r="D30" s="8">
        <f t="shared" si="8"/>
        <v>3950.4</v>
      </c>
      <c r="E30" s="48">
        <f t="shared" si="1"/>
        <v>245.80000000000018</v>
      </c>
      <c r="F30" s="9" t="s">
        <v>67</v>
      </c>
    </row>
    <row r="31" spans="1:6" ht="15.75" x14ac:dyDescent="0.25">
      <c r="A31" s="84" t="s">
        <v>16</v>
      </c>
      <c r="B31" s="85"/>
      <c r="C31" s="10">
        <v>3594.5</v>
      </c>
      <c r="D31" s="10">
        <v>3840</v>
      </c>
      <c r="E31" s="49">
        <f t="shared" si="1"/>
        <v>245.5</v>
      </c>
      <c r="F31" s="35"/>
    </row>
    <row r="32" spans="1:6" ht="15.75" x14ac:dyDescent="0.25">
      <c r="A32" s="84" t="s">
        <v>17</v>
      </c>
      <c r="B32" s="85"/>
      <c r="C32" s="10">
        <v>110.1</v>
      </c>
      <c r="D32" s="10">
        <v>110.4</v>
      </c>
      <c r="E32" s="49">
        <f t="shared" si="1"/>
        <v>0.30000000000001137</v>
      </c>
      <c r="F32" s="35"/>
    </row>
    <row r="33" spans="1:6" ht="63" x14ac:dyDescent="0.25">
      <c r="A33" s="63">
        <v>8</v>
      </c>
      <c r="B33" s="18" t="s">
        <v>37</v>
      </c>
      <c r="C33" s="8">
        <f t="shared" ref="C33:D33" si="9">C34+C35</f>
        <v>3572</v>
      </c>
      <c r="D33" s="8">
        <f t="shared" si="9"/>
        <v>4051.1</v>
      </c>
      <c r="E33" s="48">
        <f t="shared" si="1"/>
        <v>479.09999999999991</v>
      </c>
      <c r="F33" s="9" t="s">
        <v>64</v>
      </c>
    </row>
    <row r="34" spans="1:6" ht="15.75" x14ac:dyDescent="0.25">
      <c r="A34" s="84" t="s">
        <v>16</v>
      </c>
      <c r="B34" s="85"/>
      <c r="C34" s="10">
        <v>3572</v>
      </c>
      <c r="D34" s="10">
        <v>4051.1</v>
      </c>
      <c r="E34" s="49">
        <f t="shared" si="1"/>
        <v>479.09999999999991</v>
      </c>
      <c r="F34" s="35"/>
    </row>
    <row r="35" spans="1:6" ht="15.75" x14ac:dyDescent="0.25">
      <c r="A35" s="84" t="s">
        <v>17</v>
      </c>
      <c r="B35" s="85"/>
      <c r="C35" s="10">
        <v>0</v>
      </c>
      <c r="D35" s="10">
        <v>0</v>
      </c>
      <c r="E35" s="49">
        <f t="shared" si="1"/>
        <v>0</v>
      </c>
      <c r="F35" s="35"/>
    </row>
    <row r="36" spans="1:6" ht="31.5" x14ac:dyDescent="0.25">
      <c r="A36" s="63">
        <v>9</v>
      </c>
      <c r="B36" s="18" t="s">
        <v>38</v>
      </c>
      <c r="C36" s="11">
        <f t="shared" ref="C36:D36" si="10">C37+C38</f>
        <v>1000</v>
      </c>
      <c r="D36" s="11">
        <f t="shared" si="10"/>
        <v>740</v>
      </c>
      <c r="E36" s="48">
        <f t="shared" si="1"/>
        <v>-260</v>
      </c>
      <c r="F36" s="81" t="s">
        <v>97</v>
      </c>
    </row>
    <row r="37" spans="1:6" ht="15.75" x14ac:dyDescent="0.25">
      <c r="A37" s="84" t="s">
        <v>16</v>
      </c>
      <c r="B37" s="85"/>
      <c r="C37" s="12">
        <v>1000</v>
      </c>
      <c r="D37" s="12">
        <v>740</v>
      </c>
      <c r="E37" s="49">
        <f t="shared" si="1"/>
        <v>-260</v>
      </c>
      <c r="F37" s="37"/>
    </row>
    <row r="38" spans="1:6" ht="15.75" x14ac:dyDescent="0.25">
      <c r="A38" s="84" t="s">
        <v>17</v>
      </c>
      <c r="B38" s="85"/>
      <c r="C38" s="12"/>
      <c r="D38" s="12"/>
      <c r="E38" s="49">
        <f t="shared" si="1"/>
        <v>0</v>
      </c>
      <c r="F38" s="37"/>
    </row>
    <row r="39" spans="1:6" ht="48" customHeight="1" x14ac:dyDescent="0.25">
      <c r="A39" s="63">
        <v>10</v>
      </c>
      <c r="B39" s="18" t="s">
        <v>39</v>
      </c>
      <c r="C39" s="11">
        <f t="shared" ref="C39:D39" si="11">C40+C41</f>
        <v>2797.4</v>
      </c>
      <c r="D39" s="11">
        <f t="shared" si="11"/>
        <v>0</v>
      </c>
      <c r="E39" s="48">
        <f t="shared" si="1"/>
        <v>-2797.4</v>
      </c>
      <c r="F39" s="9" t="s">
        <v>73</v>
      </c>
    </row>
    <row r="40" spans="1:6" ht="15.75" x14ac:dyDescent="0.25">
      <c r="A40" s="84" t="s">
        <v>16</v>
      </c>
      <c r="B40" s="85"/>
      <c r="C40" s="12">
        <v>167.9</v>
      </c>
      <c r="D40" s="12">
        <v>0</v>
      </c>
      <c r="E40" s="49">
        <f t="shared" si="1"/>
        <v>-167.9</v>
      </c>
      <c r="F40" s="37"/>
    </row>
    <row r="41" spans="1:6" ht="15.75" x14ac:dyDescent="0.25">
      <c r="A41" s="84" t="s">
        <v>17</v>
      </c>
      <c r="B41" s="85"/>
      <c r="C41" s="12">
        <v>2629.5</v>
      </c>
      <c r="D41" s="12">
        <v>0</v>
      </c>
      <c r="E41" s="49">
        <f t="shared" si="1"/>
        <v>-2629.5</v>
      </c>
      <c r="F41" s="37"/>
    </row>
    <row r="42" spans="1:6" ht="93.75" customHeight="1" x14ac:dyDescent="0.25">
      <c r="A42" s="63">
        <v>11</v>
      </c>
      <c r="B42" s="18" t="s">
        <v>40</v>
      </c>
      <c r="C42" s="11">
        <f t="shared" ref="C42:D42" si="12">C43+C44</f>
        <v>78059</v>
      </c>
      <c r="D42" s="11">
        <f t="shared" si="12"/>
        <v>75424.800000000003</v>
      </c>
      <c r="E42" s="48">
        <f t="shared" ref="E42:E62" si="13">D42-C42</f>
        <v>-2634.1999999999971</v>
      </c>
      <c r="F42" s="9" t="s">
        <v>93</v>
      </c>
    </row>
    <row r="43" spans="1:6" ht="15.75" x14ac:dyDescent="0.25">
      <c r="A43" s="76" t="s">
        <v>16</v>
      </c>
      <c r="B43" s="77"/>
      <c r="C43" s="12">
        <v>78059</v>
      </c>
      <c r="D43" s="12">
        <v>75424.800000000003</v>
      </c>
      <c r="E43" s="49">
        <f t="shared" si="13"/>
        <v>-2634.1999999999971</v>
      </c>
      <c r="F43" s="37"/>
    </row>
    <row r="44" spans="1:6" ht="15.75" x14ac:dyDescent="0.25">
      <c r="A44" s="76" t="s">
        <v>17</v>
      </c>
      <c r="B44" s="77"/>
      <c r="C44" s="12">
        <v>0</v>
      </c>
      <c r="D44" s="12">
        <v>0</v>
      </c>
      <c r="E44" s="49">
        <f t="shared" si="13"/>
        <v>0</v>
      </c>
      <c r="F44" s="37"/>
    </row>
    <row r="45" spans="1:6" ht="58.5" customHeight="1" x14ac:dyDescent="0.25">
      <c r="A45" s="63">
        <v>12</v>
      </c>
      <c r="B45" s="18" t="s">
        <v>41</v>
      </c>
      <c r="C45" s="11">
        <f t="shared" ref="C45:D45" si="14">C46+C47</f>
        <v>38799</v>
      </c>
      <c r="D45" s="11">
        <f t="shared" si="14"/>
        <v>40433</v>
      </c>
      <c r="E45" s="48">
        <f t="shared" si="13"/>
        <v>1634</v>
      </c>
      <c r="F45" s="14" t="s">
        <v>69</v>
      </c>
    </row>
    <row r="46" spans="1:6" ht="15.75" x14ac:dyDescent="0.25">
      <c r="A46" s="76" t="s">
        <v>16</v>
      </c>
      <c r="B46" s="77"/>
      <c r="C46" s="12">
        <v>38799</v>
      </c>
      <c r="D46" s="12">
        <v>40433</v>
      </c>
      <c r="E46" s="49">
        <f t="shared" si="13"/>
        <v>1634</v>
      </c>
      <c r="F46" s="37"/>
    </row>
    <row r="47" spans="1:6" ht="15.75" x14ac:dyDescent="0.25">
      <c r="A47" s="76" t="s">
        <v>17</v>
      </c>
      <c r="B47" s="77"/>
      <c r="C47" s="12">
        <v>0</v>
      </c>
      <c r="D47" s="12">
        <v>0</v>
      </c>
      <c r="E47" s="49">
        <f t="shared" si="13"/>
        <v>0</v>
      </c>
      <c r="F47" s="37"/>
    </row>
    <row r="48" spans="1:6" ht="122.25" customHeight="1" x14ac:dyDescent="0.25">
      <c r="A48" s="63">
        <v>13</v>
      </c>
      <c r="B48" s="18" t="s">
        <v>42</v>
      </c>
      <c r="C48" s="11">
        <f t="shared" ref="C48:D48" si="15">C49+C50</f>
        <v>21143</v>
      </c>
      <c r="D48" s="11">
        <f t="shared" si="15"/>
        <v>21328</v>
      </c>
      <c r="E48" s="48">
        <f t="shared" si="13"/>
        <v>185</v>
      </c>
      <c r="F48" s="81" t="s">
        <v>81</v>
      </c>
    </row>
    <row r="49" spans="1:6" ht="15.75" x14ac:dyDescent="0.25">
      <c r="A49" s="76" t="s">
        <v>16</v>
      </c>
      <c r="B49" s="77"/>
      <c r="C49" s="12">
        <v>21143</v>
      </c>
      <c r="D49" s="12">
        <v>21328</v>
      </c>
      <c r="E49" s="49">
        <f t="shared" si="13"/>
        <v>185</v>
      </c>
      <c r="F49" s="37"/>
    </row>
    <row r="50" spans="1:6" ht="15.75" x14ac:dyDescent="0.25">
      <c r="A50" s="76" t="s">
        <v>17</v>
      </c>
      <c r="B50" s="77"/>
      <c r="C50" s="12"/>
      <c r="D50" s="12"/>
      <c r="E50" s="49">
        <f t="shared" si="13"/>
        <v>0</v>
      </c>
      <c r="F50" s="37"/>
    </row>
    <row r="51" spans="1:6" ht="40.5" customHeight="1" x14ac:dyDescent="0.25">
      <c r="A51" s="13">
        <v>14</v>
      </c>
      <c r="B51" s="18" t="s">
        <v>43</v>
      </c>
      <c r="C51" s="11">
        <f t="shared" ref="C51:D51" si="16">C52+C53</f>
        <v>54430.8</v>
      </c>
      <c r="D51" s="11">
        <f t="shared" si="16"/>
        <v>52140</v>
      </c>
      <c r="E51" s="50">
        <f t="shared" si="13"/>
        <v>-2290.8000000000029</v>
      </c>
      <c r="F51" s="14" t="s">
        <v>74</v>
      </c>
    </row>
    <row r="52" spans="1:6" ht="15.75" x14ac:dyDescent="0.25">
      <c r="A52" s="76" t="s">
        <v>16</v>
      </c>
      <c r="B52" s="77"/>
      <c r="C52" s="12">
        <v>54430.8</v>
      </c>
      <c r="D52" s="12">
        <v>52140</v>
      </c>
      <c r="E52" s="49">
        <f t="shared" si="13"/>
        <v>-2290.8000000000029</v>
      </c>
      <c r="F52" s="37"/>
    </row>
    <row r="53" spans="1:6" ht="15.75" x14ac:dyDescent="0.25">
      <c r="A53" s="76" t="s">
        <v>17</v>
      </c>
      <c r="B53" s="77"/>
      <c r="C53" s="12">
        <v>0</v>
      </c>
      <c r="D53" s="12">
        <v>0</v>
      </c>
      <c r="E53" s="49">
        <f t="shared" si="13"/>
        <v>0</v>
      </c>
      <c r="F53" s="37"/>
    </row>
    <row r="54" spans="1:6" ht="63" x14ac:dyDescent="0.25">
      <c r="A54" s="63">
        <v>15</v>
      </c>
      <c r="B54" s="18" t="s">
        <v>44</v>
      </c>
      <c r="C54" s="11">
        <f t="shared" ref="C54:D54" si="17">C55+C56</f>
        <v>1311</v>
      </c>
      <c r="D54" s="11">
        <f t="shared" si="17"/>
        <v>1311</v>
      </c>
      <c r="E54" s="48">
        <f t="shared" si="13"/>
        <v>0</v>
      </c>
      <c r="F54" s="14"/>
    </row>
    <row r="55" spans="1:6" ht="15.75" x14ac:dyDescent="0.25">
      <c r="A55" s="76" t="s">
        <v>16</v>
      </c>
      <c r="B55" s="77"/>
      <c r="C55" s="12">
        <v>1311</v>
      </c>
      <c r="D55" s="12">
        <v>1311</v>
      </c>
      <c r="E55" s="49">
        <f t="shared" si="13"/>
        <v>0</v>
      </c>
      <c r="F55" s="37"/>
    </row>
    <row r="56" spans="1:6" ht="15.75" x14ac:dyDescent="0.25">
      <c r="A56" s="76" t="s">
        <v>17</v>
      </c>
      <c r="B56" s="77"/>
      <c r="C56" s="12">
        <v>0</v>
      </c>
      <c r="D56" s="12">
        <v>0</v>
      </c>
      <c r="E56" s="49">
        <f t="shared" si="13"/>
        <v>0</v>
      </c>
      <c r="F56" s="37"/>
    </row>
    <row r="57" spans="1:6" ht="110.25" x14ac:dyDescent="0.25">
      <c r="A57" s="63">
        <v>16</v>
      </c>
      <c r="B57" s="18" t="s">
        <v>45</v>
      </c>
      <c r="C57" s="11">
        <f t="shared" ref="C57:D57" si="18">C58+C59</f>
        <v>32510.7</v>
      </c>
      <c r="D57" s="11">
        <f t="shared" si="18"/>
        <v>32161.300000000003</v>
      </c>
      <c r="E57" s="48">
        <f t="shared" si="13"/>
        <v>-349.39999999999782</v>
      </c>
      <c r="F57" s="14" t="s">
        <v>84</v>
      </c>
    </row>
    <row r="58" spans="1:6" ht="15.75" x14ac:dyDescent="0.25">
      <c r="A58" s="76" t="s">
        <v>16</v>
      </c>
      <c r="B58" s="77"/>
      <c r="C58" s="12">
        <v>9694.7000000000007</v>
      </c>
      <c r="D58" s="12">
        <v>8908.6</v>
      </c>
      <c r="E58" s="49">
        <f t="shared" si="13"/>
        <v>-786.10000000000036</v>
      </c>
      <c r="F58" s="37"/>
    </row>
    <row r="59" spans="1:6" ht="15.75" x14ac:dyDescent="0.25">
      <c r="A59" s="76" t="s">
        <v>17</v>
      </c>
      <c r="B59" s="77"/>
      <c r="C59" s="12">
        <v>22816</v>
      </c>
      <c r="D59" s="12">
        <v>23252.7</v>
      </c>
      <c r="E59" s="49">
        <f t="shared" si="13"/>
        <v>436.70000000000073</v>
      </c>
      <c r="F59" s="37"/>
    </row>
    <row r="60" spans="1:6" ht="75.75" customHeight="1" x14ac:dyDescent="0.25">
      <c r="A60" s="63">
        <v>17</v>
      </c>
      <c r="B60" s="18" t="s">
        <v>46</v>
      </c>
      <c r="C60" s="11">
        <f t="shared" ref="C60:D60" si="19">C61+C62</f>
        <v>1575.8</v>
      </c>
      <c r="D60" s="11">
        <f t="shared" si="19"/>
        <v>2811.1000000000004</v>
      </c>
      <c r="E60" s="48">
        <f t="shared" si="13"/>
        <v>1235.3000000000004</v>
      </c>
      <c r="F60" s="14" t="s">
        <v>71</v>
      </c>
    </row>
    <row r="61" spans="1:6" ht="15.75" x14ac:dyDescent="0.25">
      <c r="A61" s="76" t="s">
        <v>16</v>
      </c>
      <c r="B61" s="77"/>
      <c r="C61" s="12">
        <v>644.4</v>
      </c>
      <c r="D61" s="12">
        <v>1335.9</v>
      </c>
      <c r="E61" s="49">
        <f t="shared" si="13"/>
        <v>691.50000000000011</v>
      </c>
      <c r="F61" s="37"/>
    </row>
    <row r="62" spans="1:6" ht="15.75" x14ac:dyDescent="0.25">
      <c r="A62" s="76" t="s">
        <v>17</v>
      </c>
      <c r="B62" s="77"/>
      <c r="C62" s="12">
        <v>931.4</v>
      </c>
      <c r="D62" s="12">
        <v>1475.2</v>
      </c>
      <c r="E62" s="49">
        <f t="shared" si="13"/>
        <v>543.80000000000007</v>
      </c>
      <c r="F62" s="38"/>
    </row>
    <row r="63" spans="1:6" ht="126" x14ac:dyDescent="0.25">
      <c r="A63" s="62">
        <v>18</v>
      </c>
      <c r="B63" s="64" t="s">
        <v>48</v>
      </c>
      <c r="C63" s="60">
        <f>C64+C65</f>
        <v>276797.8</v>
      </c>
      <c r="D63" s="60">
        <f>D64+D65</f>
        <v>279819.90000000002</v>
      </c>
      <c r="E63" s="61">
        <f>D63-C63</f>
        <v>3022.1000000000349</v>
      </c>
      <c r="F63" s="79" t="s">
        <v>70</v>
      </c>
    </row>
    <row r="64" spans="1:6" ht="15.75" x14ac:dyDescent="0.25">
      <c r="A64" s="76" t="s">
        <v>16</v>
      </c>
      <c r="B64" s="77"/>
      <c r="C64" s="12">
        <v>262125.5</v>
      </c>
      <c r="D64" s="12">
        <v>265032</v>
      </c>
      <c r="E64" s="75">
        <f t="shared" ref="E64:E71" si="20">D64-C64</f>
        <v>2906.5</v>
      </c>
      <c r="F64" s="58"/>
    </row>
    <row r="65" spans="1:6" ht="15.75" x14ac:dyDescent="0.25">
      <c r="A65" s="76" t="s">
        <v>17</v>
      </c>
      <c r="B65" s="77"/>
      <c r="C65" s="12">
        <v>14672.3</v>
      </c>
      <c r="D65" s="12">
        <v>14787.9</v>
      </c>
      <c r="E65" s="49">
        <f t="shared" si="20"/>
        <v>115.60000000000036</v>
      </c>
      <c r="F65" s="37"/>
    </row>
    <row r="66" spans="1:6" ht="79.5" customHeight="1" x14ac:dyDescent="0.25">
      <c r="A66" s="63">
        <v>19</v>
      </c>
      <c r="B66" s="18" t="s">
        <v>47</v>
      </c>
      <c r="C66" s="11">
        <f>C67+C68</f>
        <v>83281.3</v>
      </c>
      <c r="D66" s="11">
        <f>D67+D68</f>
        <v>72404.5</v>
      </c>
      <c r="E66" s="48">
        <f t="shared" si="20"/>
        <v>-10876.800000000003</v>
      </c>
      <c r="F66" s="9" t="s">
        <v>95</v>
      </c>
    </row>
    <row r="67" spans="1:6" ht="15.75" x14ac:dyDescent="0.25">
      <c r="A67" s="76" t="s">
        <v>16</v>
      </c>
      <c r="B67" s="77"/>
      <c r="C67" s="12">
        <v>67728.2</v>
      </c>
      <c r="D67" s="12">
        <v>56331.199999999997</v>
      </c>
      <c r="E67" s="49">
        <f t="shared" si="20"/>
        <v>-11397</v>
      </c>
      <c r="F67" s="37"/>
    </row>
    <row r="68" spans="1:6" ht="15.75" x14ac:dyDescent="0.25">
      <c r="A68" s="76" t="s">
        <v>17</v>
      </c>
      <c r="B68" s="77"/>
      <c r="C68" s="12">
        <v>15553.1</v>
      </c>
      <c r="D68" s="12">
        <v>16073.3</v>
      </c>
      <c r="E68" s="49">
        <f t="shared" si="20"/>
        <v>520.19999999999891</v>
      </c>
      <c r="F68" s="37"/>
    </row>
    <row r="69" spans="1:6" ht="63" x14ac:dyDescent="0.25">
      <c r="A69" s="63">
        <v>20</v>
      </c>
      <c r="B69" s="18" t="s">
        <v>49</v>
      </c>
      <c r="C69" s="11">
        <f>C70+C71</f>
        <v>88033.7</v>
      </c>
      <c r="D69" s="11">
        <f>D70+D71</f>
        <v>86151.9</v>
      </c>
      <c r="E69" s="48">
        <f t="shared" si="20"/>
        <v>-1881.8000000000029</v>
      </c>
      <c r="F69" s="9" t="s">
        <v>98</v>
      </c>
    </row>
    <row r="70" spans="1:6" ht="15.75" x14ac:dyDescent="0.25">
      <c r="A70" s="84" t="s">
        <v>16</v>
      </c>
      <c r="B70" s="85"/>
      <c r="C70" s="12">
        <v>0</v>
      </c>
      <c r="D70" s="12">
        <v>0</v>
      </c>
      <c r="E70" s="49">
        <f t="shared" si="20"/>
        <v>0</v>
      </c>
      <c r="F70" s="37"/>
    </row>
    <row r="71" spans="1:6" ht="15.75" x14ac:dyDescent="0.25">
      <c r="A71" s="84" t="s">
        <v>17</v>
      </c>
      <c r="B71" s="85"/>
      <c r="C71" s="12">
        <v>88033.7</v>
      </c>
      <c r="D71" s="12">
        <v>86151.9</v>
      </c>
      <c r="E71" s="49">
        <f t="shared" si="20"/>
        <v>-1881.8000000000029</v>
      </c>
      <c r="F71" s="37"/>
    </row>
    <row r="72" spans="1:6" ht="15.75" x14ac:dyDescent="0.25">
      <c r="A72" s="101" t="s">
        <v>9</v>
      </c>
      <c r="B72" s="102"/>
      <c r="C72" s="30">
        <f t="shared" ref="C72" si="21">C73+C74</f>
        <v>119583.90000000001</v>
      </c>
      <c r="D72" s="30">
        <f t="shared" ref="D72" si="22">D73+D74</f>
        <v>82295.399999999994</v>
      </c>
      <c r="E72" s="50">
        <f t="shared" ref="E72:E83" si="23">D72-C72</f>
        <v>-37288.500000000015</v>
      </c>
      <c r="F72" s="37"/>
    </row>
    <row r="73" spans="1:6" ht="15.75" x14ac:dyDescent="0.25">
      <c r="A73" s="99" t="s">
        <v>16</v>
      </c>
      <c r="B73" s="100"/>
      <c r="C73" s="31">
        <f>C75+C76+C77+C78+C79+C80+C82+C83</f>
        <v>119346.90000000001</v>
      </c>
      <c r="D73" s="31">
        <f>D75+D76+D77+D78+D79+D80+D82+D83</f>
        <v>81680</v>
      </c>
      <c r="E73" s="51">
        <f t="shared" si="23"/>
        <v>-37666.900000000009</v>
      </c>
      <c r="F73" s="37"/>
    </row>
    <row r="74" spans="1:6" ht="15.75" x14ac:dyDescent="0.25">
      <c r="A74" s="99" t="s">
        <v>17</v>
      </c>
      <c r="B74" s="100"/>
      <c r="C74" s="31">
        <f>C81</f>
        <v>237</v>
      </c>
      <c r="D74" s="31">
        <f>D81</f>
        <v>615.4</v>
      </c>
      <c r="E74" s="51">
        <f t="shared" si="23"/>
        <v>378.4</v>
      </c>
      <c r="F74" s="37"/>
    </row>
    <row r="75" spans="1:6" ht="36.75" customHeight="1" x14ac:dyDescent="0.25">
      <c r="A75" s="32"/>
      <c r="B75" s="19" t="s">
        <v>18</v>
      </c>
      <c r="C75" s="31">
        <v>14132</v>
      </c>
      <c r="D75" s="31">
        <v>14377</v>
      </c>
      <c r="E75" s="51">
        <f t="shared" si="23"/>
        <v>245</v>
      </c>
      <c r="F75" s="14" t="s">
        <v>57</v>
      </c>
    </row>
    <row r="76" spans="1:6" ht="36" customHeight="1" x14ac:dyDescent="0.25">
      <c r="A76" s="32"/>
      <c r="B76" s="19" t="s">
        <v>19</v>
      </c>
      <c r="C76" s="31">
        <v>16489</v>
      </c>
      <c r="D76" s="31">
        <v>17288</v>
      </c>
      <c r="E76" s="51">
        <f t="shared" si="23"/>
        <v>799</v>
      </c>
      <c r="F76" s="14" t="s">
        <v>58</v>
      </c>
    </row>
    <row r="77" spans="1:6" ht="22.5" customHeight="1" x14ac:dyDescent="0.25">
      <c r="A77" s="32"/>
      <c r="B77" s="19" t="s">
        <v>20</v>
      </c>
      <c r="C77" s="31">
        <v>5295</v>
      </c>
      <c r="D77" s="31">
        <v>5508</v>
      </c>
      <c r="E77" s="51">
        <f t="shared" si="23"/>
        <v>213</v>
      </c>
      <c r="F77" s="14" t="s">
        <v>57</v>
      </c>
    </row>
    <row r="78" spans="1:6" ht="110.25" x14ac:dyDescent="0.25">
      <c r="A78" s="32"/>
      <c r="B78" s="19" t="s">
        <v>21</v>
      </c>
      <c r="C78" s="31">
        <v>5056</v>
      </c>
      <c r="D78" s="31">
        <v>6507</v>
      </c>
      <c r="E78" s="51">
        <f t="shared" si="23"/>
        <v>1451</v>
      </c>
      <c r="F78" s="14" t="s">
        <v>59</v>
      </c>
    </row>
    <row r="79" spans="1:6" ht="31.5" x14ac:dyDescent="0.25">
      <c r="A79" s="32"/>
      <c r="B79" s="19" t="s">
        <v>22</v>
      </c>
      <c r="C79" s="31">
        <v>0</v>
      </c>
      <c r="D79" s="31">
        <v>0</v>
      </c>
      <c r="E79" s="51">
        <f t="shared" si="23"/>
        <v>0</v>
      </c>
      <c r="F79" s="14" t="s">
        <v>60</v>
      </c>
    </row>
    <row r="80" spans="1:6" ht="21.75" customHeight="1" x14ac:dyDescent="0.25">
      <c r="A80" s="32"/>
      <c r="B80" s="19" t="s">
        <v>10</v>
      </c>
      <c r="C80" s="31">
        <v>0</v>
      </c>
      <c r="D80" s="31">
        <v>0</v>
      </c>
      <c r="E80" s="51">
        <f t="shared" si="23"/>
        <v>0</v>
      </c>
      <c r="F80" s="14"/>
    </row>
    <row r="81" spans="1:7" ht="47.25" x14ac:dyDescent="0.25">
      <c r="A81" s="32"/>
      <c r="B81" s="19" t="s">
        <v>11</v>
      </c>
      <c r="C81" s="31">
        <v>237</v>
      </c>
      <c r="D81" s="31">
        <v>615.4</v>
      </c>
      <c r="E81" s="51">
        <f t="shared" si="23"/>
        <v>378.4</v>
      </c>
      <c r="F81" s="14" t="s">
        <v>61</v>
      </c>
    </row>
    <row r="82" spans="1:7" ht="15.75" x14ac:dyDescent="0.25">
      <c r="A82" s="32"/>
      <c r="B82" s="20" t="s">
        <v>12</v>
      </c>
      <c r="C82" s="31">
        <v>74274.8</v>
      </c>
      <c r="D82" s="31">
        <v>37000</v>
      </c>
      <c r="E82" s="51">
        <f t="shared" si="23"/>
        <v>-37274.800000000003</v>
      </c>
      <c r="F82" s="37" t="s">
        <v>62</v>
      </c>
    </row>
    <row r="83" spans="1:7" ht="31.5" x14ac:dyDescent="0.25">
      <c r="A83" s="32"/>
      <c r="B83" s="20" t="s">
        <v>13</v>
      </c>
      <c r="C83" s="31">
        <v>4100.1000000000004</v>
      </c>
      <c r="D83" s="31">
        <v>1000</v>
      </c>
      <c r="E83" s="51">
        <f t="shared" si="23"/>
        <v>-3100.1000000000004</v>
      </c>
      <c r="F83" s="80" t="s">
        <v>63</v>
      </c>
    </row>
    <row r="84" spans="1:7" ht="23.25" customHeight="1" thickBot="1" x14ac:dyDescent="0.3">
      <c r="A84" s="33"/>
      <c r="B84" s="21" t="s">
        <v>4</v>
      </c>
      <c r="C84" s="34">
        <f>C9+C72</f>
        <v>2985075.4999999995</v>
      </c>
      <c r="D84" s="34">
        <f>D9+D72</f>
        <v>2991468.5999999992</v>
      </c>
      <c r="E84" s="56">
        <f>E9+E72</f>
        <v>6393.0999999996129</v>
      </c>
      <c r="F84" s="39"/>
      <c r="G84" s="29"/>
    </row>
    <row r="86" spans="1:7" s="59" customFormat="1" x14ac:dyDescent="0.25">
      <c r="A86" s="98"/>
      <c r="B86" s="98"/>
      <c r="C86" s="98"/>
      <c r="D86" s="98"/>
      <c r="E86" s="98"/>
      <c r="F86" s="98"/>
    </row>
  </sheetData>
  <mergeCells count="33">
    <mergeCell ref="A40:B40"/>
    <mergeCell ref="A41:B41"/>
    <mergeCell ref="A86:F86"/>
    <mergeCell ref="A73:B73"/>
    <mergeCell ref="A74:B74"/>
    <mergeCell ref="A71:B71"/>
    <mergeCell ref="A72:B72"/>
    <mergeCell ref="A70:B70"/>
    <mergeCell ref="A32:B32"/>
    <mergeCell ref="A34:B34"/>
    <mergeCell ref="A35:B35"/>
    <mergeCell ref="A37:B37"/>
    <mergeCell ref="A38:B38"/>
    <mergeCell ref="A31:B31"/>
    <mergeCell ref="A17:B17"/>
    <mergeCell ref="A19:B19"/>
    <mergeCell ref="A20:B20"/>
    <mergeCell ref="A22:B22"/>
    <mergeCell ref="A23:B23"/>
    <mergeCell ref="A25:B25"/>
    <mergeCell ref="A26:B26"/>
    <mergeCell ref="A28:B28"/>
    <mergeCell ref="A29:B29"/>
    <mergeCell ref="A16:B16"/>
    <mergeCell ref="A4:F4"/>
    <mergeCell ref="A6:A7"/>
    <mergeCell ref="B6:B7"/>
    <mergeCell ref="F6:F7"/>
    <mergeCell ref="A9:B9"/>
    <mergeCell ref="A10:B10"/>
    <mergeCell ref="A11:B11"/>
    <mergeCell ref="A13:B13"/>
    <mergeCell ref="A14:B14"/>
  </mergeCells>
  <pageMargins left="0.78740157480314965" right="0.39370078740157483" top="0.78740157480314965" bottom="0.78740157480314965" header="0.31496062992125984" footer="0.31496062992125984"/>
  <pageSetup paperSize="9" scale="52" firstPageNumber="702" fitToHeight="0" orientation="landscape" useFirstPageNumber="1" r:id="rId1"/>
  <headerFooter scaleWithDoc="0">
    <oddFooter>&amp;R&amp;P</oddFooter>
  </headerFooter>
  <rowBreaks count="2" manualBreakCount="2">
    <brk id="56" max="5" man="1"/>
    <brk id="71"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8</vt:lpstr>
      <vt:lpstr>8.1</vt:lpstr>
      <vt:lpstr>'8'!Заголовки_для_печати</vt:lpstr>
      <vt:lpstr>'8.1'!Заголовки_для_печати</vt:lpstr>
      <vt:lpstr>'8'!Область_печати</vt:lpstr>
      <vt:lpstr>'8.1'!Область_печати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Дяченко С.Ю.</dc:creator>
  <cp:lastModifiedBy>Абдуллина С.Ч.</cp:lastModifiedBy>
  <cp:lastPrinted>2021-11-03T08:38:53Z</cp:lastPrinted>
  <dcterms:created xsi:type="dcterms:W3CDTF">2018-10-25T11:48:27Z</dcterms:created>
  <dcterms:modified xsi:type="dcterms:W3CDTF">2021-11-03T08:38:57Z</dcterms:modified>
</cp:coreProperties>
</file>