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2DCA09B6-CF6C-40CC-875E-2F7A70428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2" r:id="rId1"/>
  </sheets>
  <definedNames>
    <definedName name="_xlnm.Print_Titles" localSheetId="0">'2'!$7:$7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2" l="1"/>
  <c r="C41" i="2"/>
  <c r="C34" i="2"/>
  <c r="C25" i="2"/>
  <c r="C22" i="2"/>
  <c r="C19" i="2"/>
  <c r="C15" i="2"/>
  <c r="C9" i="2"/>
  <c r="E25" i="2"/>
  <c r="D25" i="2" l="1"/>
  <c r="E15" i="2" l="1"/>
  <c r="E22" i="2"/>
  <c r="D17" i="2"/>
  <c r="D22" i="2" l="1"/>
  <c r="E34" i="2" l="1"/>
  <c r="E41" i="2"/>
  <c r="D40" i="2"/>
  <c r="D37" i="2"/>
  <c r="D20" i="2" l="1"/>
  <c r="D21" i="2"/>
  <c r="D18" i="2"/>
  <c r="D42" i="2" l="1"/>
  <c r="D41" i="2"/>
  <c r="D39" i="2"/>
  <c r="D38" i="2"/>
  <c r="D36" i="2"/>
  <c r="D35" i="2"/>
  <c r="D33" i="2"/>
  <c r="D32" i="2"/>
  <c r="D31" i="2"/>
  <c r="D30" i="2"/>
  <c r="D29" i="2"/>
  <c r="D28" i="2"/>
  <c r="D27" i="2"/>
  <c r="D26" i="2"/>
  <c r="D24" i="2"/>
  <c r="D23" i="2"/>
  <c r="E19" i="2"/>
  <c r="D19" i="2" s="1"/>
  <c r="D16" i="2"/>
  <c r="D15" i="2"/>
  <c r="D14" i="2"/>
  <c r="D13" i="2"/>
  <c r="D12" i="2"/>
  <c r="D11" i="2"/>
  <c r="D10" i="2"/>
  <c r="E9" i="2"/>
  <c r="E43" i="2" l="1"/>
  <c r="D34" i="2"/>
  <c r="D9" i="2"/>
  <c r="D43" i="2" l="1"/>
</calcChain>
</file>

<file path=xl/sharedStrings.xml><?xml version="1.0" encoding="utf-8"?>
<sst xmlns="http://schemas.openxmlformats.org/spreadsheetml/2006/main" count="78" uniqueCount="76">
  <si>
    <t>Приложение № 2</t>
  </si>
  <si>
    <t xml:space="preserve">  </t>
  </si>
  <si>
    <t>к пояснительной записке по расходам</t>
  </si>
  <si>
    <t>(тыс. рублей)</t>
  </si>
  <si>
    <t>Наименование</t>
  </si>
  <si>
    <t>ЦСР</t>
  </si>
  <si>
    <t>Сумма уточнений</t>
  </si>
  <si>
    <t>Примечание</t>
  </si>
  <si>
    <t>5100000000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</si>
  <si>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</si>
  <si>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5110184050</t>
  </si>
  <si>
    <t>5110184301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</si>
  <si>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</si>
  <si>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5110284303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</si>
  <si>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</si>
  <si>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5700000000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</si>
  <si>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</si>
  <si>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5800000000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</si>
  <si>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</si>
  <si>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6900000000</t>
  </si>
  <si>
    <t>Субвенции на организацию и обеспечение отдыха и оздоровления детей, в том числе в этнической среде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</si>
  <si>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</si>
  <si>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</si>
  <si>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</si>
  <si>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</si>
  <si>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9000000000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</si>
  <si>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</si>
  <si>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ИТОГО:</t>
  </si>
  <si>
    <t>58Г0184200</t>
  </si>
  <si>
    <t>71003D9300</t>
  </si>
  <si>
    <t>Субвенция на реализацию программ дошкольного образования муниципальным образовательным организациям</t>
  </si>
  <si>
    <t>Субвенция на реализацию основных общеобразовательных программ муниципальным общеобразовательным организациям</t>
  </si>
  <si>
    <t>5110284305</t>
  </si>
  <si>
    <t>5110384030</t>
  </si>
  <si>
    <t>5850384280</t>
  </si>
  <si>
    <t>Субвенции на организацию мероприятий при осуществлении деятельности по обращению с животными без владельцев</t>
  </si>
  <si>
    <t>6900384080</t>
  </si>
  <si>
    <t>7100000000</t>
  </si>
  <si>
    <t>7100351200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</si>
  <si>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</si>
  <si>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7100359300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</si>
  <si>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</si>
  <si>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7100384100</t>
  </si>
  <si>
    <t>7100384120</t>
  </si>
  <si>
    <t>7100384250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</si>
  <si>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</si>
  <si>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7100384270</t>
  </si>
  <si>
    <t>7100384290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</si>
  <si>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</si>
  <si>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7600000000</t>
  </si>
  <si>
    <t>7600284060</t>
  </si>
  <si>
    <t>7600484310</t>
  </si>
  <si>
    <t>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</si>
  <si>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</si>
  <si>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90Е0184350</t>
  </si>
  <si>
    <t>76004R0820</t>
  </si>
  <si>
    <t>Непрограммные направления деятельности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</si>
  <si>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</si>
  <si>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Муниципальная программа "Развитие образования в городе Радужный"</t>
  </si>
  <si>
    <t>Уточненные ассигнования на 2022 год</t>
  </si>
  <si>
    <t>Субвенция на выплату компенсации педагогическим работника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</si>
  <si>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Муниципальная программа "Обеспечение доступным и комфортным жильем жителей города Радужный"</t>
  </si>
  <si>
    <t>5720151350</t>
  </si>
  <si>
    <t>5720384220</t>
  </si>
  <si>
    <t>Муниципальная программа "Развитие жилищно-коммунального комплекса и повышение энергетической эффективности в городе Радужный"</t>
  </si>
  <si>
    <t>Муниципальная программа "Организация отдыха, оздоровления, занятости детей, подростков и молодежи города Радужный"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</si>
  <si>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Радужный"</t>
  </si>
  <si>
    <t>Муниципальная программа "Реализация отдельных государственных полномочий в сфере опеки и попечительства в городе Радужный"</t>
  </si>
  <si>
    <t>Субвенция на 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ими)</t>
  </si>
  <si>
    <t>Субвенция на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 -сироты и дети оставшиеся без попечения родителей, за обеспечением надлежащего  санитарного и технического состояния жилых помещений , а также за распоряжением ими</t>
  </si>
  <si>
    <t>Субвенции на поддержку животноводства, переработки и реализации продукции  животноводства</t>
  </si>
  <si>
    <t>Распределение межбюджетных субвенций по целевым статьям (муниципальным программам и непрограммным направлениям деятельности) классификации расходов бюджета города Радужный на 2022 год</t>
  </si>
  <si>
    <t>Утвержденные ассигнования на 2022 год (решение Думы от 31.03.2022 №157)</t>
  </si>
  <si>
    <t>Увеличение бюджетных ассигнований в соответствии с уведомлением Департамента финансов ХМАО-Югры, в связи с увеличением норматива расходов на 1 воспитанника дошкольных образовательных учреждений</t>
  </si>
  <si>
    <t>Увеличение бюджетных ассигнований в соответствии с уведомлением Департамента финансов ХМАО-Югры, в связи с увеличением норматива расходов на 1 учащегося  общеобразовательных учреждений</t>
  </si>
  <si>
    <t>Увеличение бюджетных ассигнований в соответствии с уведомлением Департамента финансов ХМАО-Югры на обеспечение жильем отдельных категорий граждан, установленных Федеральным законом от 12 января 1995 года № 5-ФЗ "О ветеранах"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</si>
</sst>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\.00\.00"/>
    <numFmt numFmtId="165" formatCode="0000000"/>
    <numFmt numFmtId="166" formatCode="#,##0.00;[Red]\-#,##0.00;0.00"/>
    <numFmt numFmtId="167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0" xfId="1" applyFont="1" applyFill="1" applyBorder="1" applyAlignment="1">
      <alignment wrapText="1"/>
    </xf>
    <xf numFmtId="0" fontId="4" fillId="0" borderId="0" xfId="1" applyFont="1" applyFill="1"/>
    <xf numFmtId="0" fontId="4" fillId="0" borderId="0" xfId="1" applyFont="1"/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Alignment="1">
      <alignment horizontal="right"/>
    </xf>
    <xf numFmtId="0" fontId="4" fillId="0" borderId="0" xfId="1" applyNumberFormat="1" applyFont="1" applyFill="1" applyAlignment="1" applyProtection="1">
      <alignment wrapText="1"/>
      <protection hidden="1"/>
    </xf>
    <xf numFmtId="0" fontId="5" fillId="0" borderId="0" xfId="1" applyNumberFormat="1" applyFont="1" applyFill="1" applyAlignment="1" applyProtection="1">
      <protection hidden="1"/>
    </xf>
    <xf numFmtId="164" fontId="5" fillId="0" borderId="6" xfId="2" applyNumberFormat="1" applyFont="1" applyFill="1" applyBorder="1" applyAlignment="1" applyProtection="1">
      <alignment vertical="center" wrapText="1"/>
      <protection hidden="1"/>
    </xf>
    <xf numFmtId="165" fontId="5" fillId="0" borderId="7" xfId="2" applyNumberFormat="1" applyFont="1" applyFill="1" applyBorder="1" applyAlignment="1" applyProtection="1">
      <alignment horizontal="right" vertical="center" wrapText="1"/>
      <protection hidden="1"/>
    </xf>
    <xf numFmtId="166" fontId="5" fillId="0" borderId="7" xfId="1" applyNumberFormat="1" applyFont="1" applyFill="1" applyBorder="1" applyAlignment="1" applyProtection="1">
      <alignment vertical="center"/>
      <protection hidden="1"/>
    </xf>
    <xf numFmtId="0" fontId="5" fillId="0" borderId="13" xfId="1" applyFont="1" applyFill="1" applyBorder="1"/>
    <xf numFmtId="164" fontId="4" fillId="0" borderId="8" xfId="2" applyNumberFormat="1" applyFont="1" applyFill="1" applyBorder="1" applyAlignment="1" applyProtection="1">
      <alignment vertical="center" wrapText="1"/>
      <protection hidden="1"/>
    </xf>
    <xf numFmtId="165" fontId="4" fillId="0" borderId="9" xfId="2" applyNumberFormat="1" applyFont="1" applyFill="1" applyBorder="1" applyAlignment="1" applyProtection="1">
      <alignment horizontal="right" vertical="center" wrapText="1"/>
      <protection hidden="1"/>
    </xf>
    <xf numFmtId="166" fontId="4" fillId="0" borderId="9" xfId="1" applyNumberFormat="1" applyFont="1" applyFill="1" applyBorder="1" applyAlignment="1" applyProtection="1">
      <alignment vertical="center"/>
      <protection hidden="1"/>
    </xf>
    <xf numFmtId="0" fontId="4" fillId="0" borderId="10" xfId="1" applyFont="1" applyFill="1" applyBorder="1" applyAlignment="1">
      <alignment vertical="center" wrapText="1"/>
    </xf>
    <xf numFmtId="164" fontId="5" fillId="0" borderId="8" xfId="2" applyNumberFormat="1" applyFont="1" applyFill="1" applyBorder="1" applyAlignment="1" applyProtection="1">
      <alignment vertical="center" wrapText="1"/>
      <protection hidden="1"/>
    </xf>
    <xf numFmtId="165" fontId="5" fillId="0" borderId="9" xfId="2" applyNumberFormat="1" applyFont="1" applyFill="1" applyBorder="1" applyAlignment="1" applyProtection="1">
      <alignment horizontal="right" vertical="center" wrapText="1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4" fillId="0" borderId="11" xfId="2" applyNumberFormat="1" applyFont="1" applyFill="1" applyBorder="1" applyAlignment="1" applyProtection="1">
      <alignment vertical="center"/>
      <protection hidden="1"/>
    </xf>
    <xf numFmtId="0" fontId="5" fillId="0" borderId="10" xfId="1" applyFont="1" applyFill="1" applyBorder="1"/>
    <xf numFmtId="164" fontId="5" fillId="0" borderId="12" xfId="1" applyNumberFormat="1" applyFont="1" applyFill="1" applyBorder="1" applyAlignment="1" applyProtection="1">
      <alignment vertical="center" wrapText="1"/>
      <protection hidden="1"/>
    </xf>
    <xf numFmtId="0" fontId="5" fillId="0" borderId="10" xfId="1" applyFont="1" applyFill="1" applyBorder="1" applyAlignment="1">
      <alignment wrapText="1"/>
    </xf>
    <xf numFmtId="0" fontId="4" fillId="0" borderId="15" xfId="1" applyFont="1" applyFill="1" applyBorder="1" applyAlignment="1">
      <alignment wrapText="1"/>
    </xf>
    <xf numFmtId="166" fontId="4" fillId="0" borderId="14" xfId="2" applyNumberFormat="1" applyFont="1" applyFill="1" applyBorder="1" applyAlignment="1" applyProtection="1">
      <alignment vertical="center"/>
      <protection hidden="1"/>
    </xf>
    <xf numFmtId="2" fontId="4" fillId="0" borderId="11" xfId="1" applyNumberFormat="1" applyFont="1" applyFill="1" applyBorder="1" applyAlignment="1">
      <alignment vertical="center"/>
    </xf>
    <xf numFmtId="2" fontId="4" fillId="0" borderId="16" xfId="1" applyNumberFormat="1" applyFont="1" applyFill="1" applyBorder="1" applyAlignment="1" applyProtection="1">
      <alignment vertical="center"/>
      <protection hidden="1"/>
    </xf>
    <xf numFmtId="0" fontId="4" fillId="0" borderId="10" xfId="1" applyFont="1" applyFill="1" applyBorder="1"/>
    <xf numFmtId="165" fontId="4" fillId="0" borderId="18" xfId="2" applyNumberFormat="1" applyFont="1" applyFill="1" applyBorder="1" applyAlignment="1" applyProtection="1">
      <alignment horizontal="right" vertical="center" wrapText="1"/>
      <protection hidden="1"/>
    </xf>
    <xf numFmtId="166" fontId="4" fillId="0" borderId="19" xfId="2" applyNumberFormat="1" applyFont="1" applyFill="1" applyBorder="1" applyAlignment="1" applyProtection="1">
      <alignment vertical="center"/>
      <protection hidden="1"/>
    </xf>
    <xf numFmtId="166" fontId="4" fillId="0" borderId="18" xfId="1" applyNumberFormat="1" applyFont="1" applyFill="1" applyBorder="1" applyAlignment="1" applyProtection="1">
      <alignment vertical="center"/>
      <protection hidden="1"/>
    </xf>
    <xf numFmtId="0" fontId="4" fillId="0" borderId="20" xfId="1" applyFont="1" applyFill="1" applyBorder="1"/>
    <xf numFmtId="0" fontId="5" fillId="0" borderId="21" xfId="2" applyNumberFormat="1" applyFont="1" applyFill="1" applyBorder="1" applyAlignment="1" applyProtection="1">
      <alignment horizontal="center"/>
      <protection hidden="1"/>
    </xf>
    <xf numFmtId="0" fontId="5" fillId="0" borderId="21" xfId="2" applyNumberFormat="1" applyFont="1" applyFill="1" applyBorder="1" applyAlignment="1" applyProtection="1">
      <protection hidden="1"/>
    </xf>
    <xf numFmtId="167" fontId="5" fillId="0" borderId="22" xfId="1" applyNumberFormat="1" applyFont="1" applyFill="1" applyBorder="1" applyAlignment="1">
      <alignment vertical="center"/>
    </xf>
    <xf numFmtId="0" fontId="5" fillId="0" borderId="23" xfId="1" applyFont="1" applyFill="1" applyBorder="1"/>
    <xf numFmtId="167" fontId="4" fillId="0" borderId="0" xfId="1" applyNumberFormat="1" applyFont="1" applyFill="1"/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3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1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8" xfId="0" applyNumberFormat="1" applyFont="1" applyFill="1" applyBorder="1" applyAlignment="1" applyProtection="1">
      <alignment vertical="center" wrapText="1"/>
      <protection hidden="1"/>
    </xf>
    <xf numFmtId="164" fontId="5" fillId="0" borderId="8" xfId="0" applyNumberFormat="1" applyFont="1" applyFill="1" applyBorder="1" applyAlignment="1" applyProtection="1">
      <alignment vertical="center" wrapText="1"/>
      <protection hidden="1"/>
    </xf>
    <xf numFmtId="164" fontId="4" fillId="0" borderId="8" xfId="0" applyNumberFormat="1" applyFont="1" applyFill="1" applyBorder="1" applyAlignment="1" applyProtection="1">
      <alignment horizontal="left" vertical="center" wrapText="1"/>
      <protection hidden="1"/>
    </xf>
    <xf numFmtId="164" fontId="4" fillId="0" borderId="17" xfId="0" applyNumberFormat="1" applyFont="1" applyFill="1" applyBorder="1" applyAlignment="1" applyProtection="1">
      <alignment vertical="center"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6" fillId="0" borderId="0" xfId="0" applyFont="1" applyFill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2 10 2 2 2" xfId="4" xr:uid="{00000000-0005-0000-0000-000002000000}"/>
    <cellStyle name="Обычный 2 10 3" xfId="3" xr:uid="{00000000-0005-0000-0000-000003000000}"/>
    <cellStyle name="Обычный 2 2 3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I46"/>
  <sheetViews>
    <sheetView showGridLines="0" tabSelected="1" zoomScaleNormal="100" zoomScaleSheetLayoutView="100" workbookViewId="0">
      <selection activeCell="D11" sqref="D11"/>
    </sheetView>
  </sheetViews>
  <sheetFormatPr defaultColWidth="9.140625" defaultRowHeight="15" x14ac:dyDescent="0.25"/>
  <cols>
    <col min="1" max="1" width="72.85546875" style="5" customWidth="1"/>
    <col min="2" max="2" width="13.42578125" style="5" customWidth="1"/>
    <col min="3" max="3" width="16.7109375" style="5" customWidth="1"/>
    <col min="4" max="4" width="17.85546875" style="5" customWidth="1"/>
    <col min="5" max="5" width="18.7109375" style="5" customWidth="1"/>
    <col min="6" max="6" width="46.42578125" style="5" customWidth="1"/>
    <col min="7" max="9" width="9.140625" style="5"/>
    <col min="10" max="16384" width="9.140625" style="6"/>
  </cols>
  <sheetData>
    <row r="1" spans="1:6" x14ac:dyDescent="0.25">
      <c r="F1" s="9" t="s">
        <v>0</v>
      </c>
    </row>
    <row r="2" spans="1:6" x14ac:dyDescent="0.25">
      <c r="A2" s="7"/>
      <c r="B2" s="8" t="s">
        <v>1</v>
      </c>
      <c r="C2" s="8"/>
      <c r="F2" s="9" t="s">
        <v>2</v>
      </c>
    </row>
    <row r="3" spans="1:6" ht="12.75" customHeight="1" x14ac:dyDescent="0.25">
      <c r="A3" s="7"/>
      <c r="B3" s="8"/>
      <c r="C3" s="8"/>
      <c r="F3" s="9"/>
    </row>
    <row r="4" spans="1:6" ht="12.75" customHeight="1" x14ac:dyDescent="0.25">
      <c r="A4" s="8"/>
      <c r="B4" s="10"/>
      <c r="C4" s="10"/>
    </row>
    <row r="5" spans="1:6" ht="44.25" customHeight="1" x14ac:dyDescent="0.3">
      <c r="A5" s="49" t="s">
        <v>71</v>
      </c>
      <c r="B5" s="49"/>
      <c r="C5" s="49"/>
      <c r="D5" s="50"/>
      <c r="E5" s="50"/>
      <c r="F5" s="50"/>
    </row>
    <row r="6" spans="1:6" ht="20.25" customHeight="1" thickBot="1" x14ac:dyDescent="0.3">
      <c r="A6" s="11"/>
      <c r="B6" s="11"/>
      <c r="C6" s="7"/>
      <c r="F6" s="9" t="s">
        <v>3</v>
      </c>
    </row>
    <row r="7" spans="1:6" ht="88.5" customHeight="1" thickBot="1" x14ac:dyDescent="0.3">
      <c r="A7" s="41" t="s">
        <v>4</v>
      </c>
      <c r="B7" s="1" t="s">
        <v>5</v>
      </c>
      <c r="C7" s="42" t="s">
        <v>72</v>
      </c>
      <c r="D7" s="43" t="s">
        <v>6</v>
      </c>
      <c r="E7" s="43" t="s">
        <v>59</v>
      </c>
      <c r="F7" s="43" t="s">
        <v>7</v>
      </c>
    </row>
    <row r="8" spans="1:6" ht="14.25" customHeight="1" thickBot="1" x14ac:dyDescent="0.3">
      <c r="A8" s="2">
        <v>1</v>
      </c>
      <c r="B8" s="1">
        <v>2</v>
      </c>
      <c r="C8" s="1">
        <v>3</v>
      </c>
      <c r="D8" s="3">
        <v>4</v>
      </c>
      <c r="E8" s="3">
        <v>5</v>
      </c>
      <c r="F8" s="1">
        <v>6</v>
      </c>
    </row>
    <row r="9" spans="1:6" ht="28.5" x14ac:dyDescent="0.25">
      <c r="A9" s="12" t="s">
        <v>58</v>
      </c>
      <c r="B9" s="13" t="s">
        <v>8</v>
      </c>
      <c r="C9" s="14">
        <f>C10+C11+C12+C13+C14</f>
        <v>1276273.2</v>
      </c>
      <c r="D9" s="14">
        <f>SUM(D10:D14)</f>
        <v>11284.70000000007</v>
      </c>
      <c r="E9" s="14">
        <f>E10+E11+E12+E13+E14</f>
        <v>1287557.8999999999</v>
      </c>
      <c r="F9" s="15"/>
    </row>
    <row r="10" spans="1:6" s="5" customFormat="1" ht="45" x14ac:dyDescent="0.25">
      <c r="A10" s="16" t="s">
        <v>9</v>
      </c>
      <c r="B10" s="17" t="s">
        <v>10</v>
      </c>
      <c r="C10" s="18">
        <v>31770</v>
      </c>
      <c r="D10" s="18">
        <f>E10-C10</f>
        <v>0</v>
      </c>
      <c r="E10" s="18">
        <v>31770</v>
      </c>
      <c r="F10" s="19"/>
    </row>
    <row r="11" spans="1:6" s="5" customFormat="1" ht="75.75" customHeight="1" x14ac:dyDescent="0.25">
      <c r="A11" s="45" t="s">
        <v>30</v>
      </c>
      <c r="B11" s="44" t="s">
        <v>11</v>
      </c>
      <c r="C11" s="18">
        <v>523002.5</v>
      </c>
      <c r="D11" s="18">
        <f t="shared" ref="D11:D42" si="0">E11-C11</f>
        <v>2613.5999999999767</v>
      </c>
      <c r="E11" s="18">
        <v>525616.1</v>
      </c>
      <c r="F11" s="4" t="s">
        <v>73</v>
      </c>
    </row>
    <row r="12" spans="1:6" s="5" customFormat="1" ht="83.25" customHeight="1" x14ac:dyDescent="0.25">
      <c r="A12" s="45" t="s">
        <v>31</v>
      </c>
      <c r="B12" s="44" t="s">
        <v>13</v>
      </c>
      <c r="C12" s="18">
        <v>613875.69999999995</v>
      </c>
      <c r="D12" s="18">
        <f t="shared" si="0"/>
        <v>8671.1000000000931</v>
      </c>
      <c r="E12" s="18">
        <v>622546.80000000005</v>
      </c>
      <c r="F12" s="4" t="s">
        <v>74</v>
      </c>
    </row>
    <row r="13" spans="1:6" s="5" customFormat="1" ht="90" x14ac:dyDescent="0.25">
      <c r="A13" s="45" t="s">
        <v>60</v>
      </c>
      <c r="B13" s="44" t="s">
        <v>32</v>
      </c>
      <c r="C13" s="18">
        <v>2709</v>
      </c>
      <c r="D13" s="18">
        <f t="shared" si="0"/>
        <v>0</v>
      </c>
      <c r="E13" s="18">
        <v>2709</v>
      </c>
      <c r="F13" s="4"/>
    </row>
    <row r="14" spans="1:6" ht="90" customHeight="1" x14ac:dyDescent="0.25">
      <c r="A14" s="45" t="s">
        <v>12</v>
      </c>
      <c r="B14" s="44" t="s">
        <v>33</v>
      </c>
      <c r="C14" s="18">
        <v>104916</v>
      </c>
      <c r="D14" s="18">
        <f t="shared" si="0"/>
        <v>0</v>
      </c>
      <c r="E14" s="18">
        <v>104916</v>
      </c>
      <c r="F14" s="19"/>
    </row>
    <row r="15" spans="1:6" ht="28.5" x14ac:dyDescent="0.25">
      <c r="A15" s="46" t="s">
        <v>61</v>
      </c>
      <c r="B15" s="21" t="s">
        <v>15</v>
      </c>
      <c r="C15" s="22">
        <f>C16+C18+C17</f>
        <v>2098.6</v>
      </c>
      <c r="D15" s="22">
        <f t="shared" si="0"/>
        <v>1653.4</v>
      </c>
      <c r="E15" s="22">
        <f>E16+E18+E17</f>
        <v>3752</v>
      </c>
      <c r="F15" s="26"/>
    </row>
    <row r="16" spans="1:6" ht="99.75" customHeight="1" x14ac:dyDescent="0.25">
      <c r="A16" s="45" t="s">
        <v>53</v>
      </c>
      <c r="B16" s="44" t="s">
        <v>62</v>
      </c>
      <c r="C16" s="18">
        <v>1030.3</v>
      </c>
      <c r="D16" s="18">
        <f t="shared" si="0"/>
        <v>1653.3999999999999</v>
      </c>
      <c r="E16" s="18">
        <v>2683.7</v>
      </c>
      <c r="F16" s="4" t="s">
        <v>75</v>
      </c>
    </row>
    <row r="17" spans="1:6" ht="58.5" customHeight="1" x14ac:dyDescent="0.25">
      <c r="A17" s="45" t="s">
        <v>57</v>
      </c>
      <c r="B17" s="44">
        <v>5720151760</v>
      </c>
      <c r="C17" s="18">
        <v>1030.3</v>
      </c>
      <c r="D17" s="18">
        <f t="shared" si="0"/>
        <v>0</v>
      </c>
      <c r="E17" s="18">
        <v>1030.3</v>
      </c>
      <c r="F17" s="4"/>
    </row>
    <row r="18" spans="1:6" ht="119.25" customHeight="1" x14ac:dyDescent="0.25">
      <c r="A18" s="45" t="s">
        <v>16</v>
      </c>
      <c r="B18" s="44" t="s">
        <v>63</v>
      </c>
      <c r="C18" s="18">
        <v>38</v>
      </c>
      <c r="D18" s="18">
        <f t="shared" si="0"/>
        <v>0</v>
      </c>
      <c r="E18" s="18">
        <v>38</v>
      </c>
      <c r="F18" s="4"/>
    </row>
    <row r="19" spans="1:6" ht="42.75" x14ac:dyDescent="0.25">
      <c r="A19" s="46" t="s">
        <v>64</v>
      </c>
      <c r="B19" s="21" t="s">
        <v>17</v>
      </c>
      <c r="C19" s="22">
        <f>C20+C21</f>
        <v>1468.4</v>
      </c>
      <c r="D19" s="22">
        <f t="shared" si="0"/>
        <v>0</v>
      </c>
      <c r="E19" s="22">
        <f>E20+E21</f>
        <v>1468.4</v>
      </c>
      <c r="F19" s="26"/>
    </row>
    <row r="20" spans="1:6" ht="30" x14ac:dyDescent="0.25">
      <c r="A20" s="45" t="s">
        <v>18</v>
      </c>
      <c r="B20" s="17" t="s">
        <v>34</v>
      </c>
      <c r="C20" s="23">
        <v>336.5</v>
      </c>
      <c r="D20" s="18">
        <f t="shared" si="0"/>
        <v>0</v>
      </c>
      <c r="E20" s="23">
        <v>336.5</v>
      </c>
      <c r="F20" s="19"/>
    </row>
    <row r="21" spans="1:6" ht="30" x14ac:dyDescent="0.25">
      <c r="A21" s="45" t="s">
        <v>35</v>
      </c>
      <c r="B21" s="17" t="s">
        <v>28</v>
      </c>
      <c r="C21" s="23">
        <v>1131.9000000000001</v>
      </c>
      <c r="D21" s="18">
        <f t="shared" si="0"/>
        <v>0</v>
      </c>
      <c r="E21" s="23">
        <v>1131.9000000000001</v>
      </c>
      <c r="F21" s="4"/>
    </row>
    <row r="22" spans="1:6" ht="28.5" x14ac:dyDescent="0.25">
      <c r="A22" s="46" t="s">
        <v>65</v>
      </c>
      <c r="B22" s="21" t="s">
        <v>19</v>
      </c>
      <c r="C22" s="22">
        <f t="shared" ref="C22:E22" si="1">C23+C24</f>
        <v>12547.4</v>
      </c>
      <c r="D22" s="22">
        <f t="shared" si="0"/>
        <v>0</v>
      </c>
      <c r="E22" s="22">
        <f t="shared" si="1"/>
        <v>12547.4</v>
      </c>
      <c r="F22" s="24"/>
    </row>
    <row r="23" spans="1:6" ht="30" x14ac:dyDescent="0.25">
      <c r="A23" s="45" t="s">
        <v>20</v>
      </c>
      <c r="B23" s="44">
        <v>6900284080</v>
      </c>
      <c r="C23" s="23">
        <v>12117.1</v>
      </c>
      <c r="D23" s="18">
        <f t="shared" si="0"/>
        <v>0</v>
      </c>
      <c r="E23" s="23">
        <v>12117.1</v>
      </c>
      <c r="F23" s="4"/>
    </row>
    <row r="24" spans="1:6" ht="30" x14ac:dyDescent="0.25">
      <c r="A24" s="45" t="s">
        <v>20</v>
      </c>
      <c r="B24" s="44" t="s">
        <v>36</v>
      </c>
      <c r="C24" s="23">
        <v>430.3</v>
      </c>
      <c r="D24" s="18">
        <f t="shared" si="0"/>
        <v>0</v>
      </c>
      <c r="E24" s="23">
        <v>430.3</v>
      </c>
      <c r="F24" s="25"/>
    </row>
    <row r="25" spans="1:6" ht="57" x14ac:dyDescent="0.25">
      <c r="A25" s="46" t="s">
        <v>66</v>
      </c>
      <c r="B25" s="21" t="s">
        <v>37</v>
      </c>
      <c r="C25" s="22">
        <f>C26+C27+C28+C29+C30+C31+C32+C33</f>
        <v>14794.6</v>
      </c>
      <c r="D25" s="22">
        <f>E25-C25</f>
        <v>0</v>
      </c>
      <c r="E25" s="22">
        <f>E26+E27+E28+E29+E30+E31+E32+E33</f>
        <v>14794.6</v>
      </c>
      <c r="F25" s="26"/>
    </row>
    <row r="26" spans="1:6" ht="45" x14ac:dyDescent="0.25">
      <c r="A26" s="45" t="s">
        <v>21</v>
      </c>
      <c r="B26" s="44" t="s">
        <v>38</v>
      </c>
      <c r="C26" s="23">
        <v>4.5</v>
      </c>
      <c r="D26" s="18">
        <f t="shared" si="0"/>
        <v>0</v>
      </c>
      <c r="E26" s="23">
        <v>4.5</v>
      </c>
      <c r="F26" s="4"/>
    </row>
    <row r="27" spans="1:6" ht="30" x14ac:dyDescent="0.25">
      <c r="A27" s="45" t="s">
        <v>39</v>
      </c>
      <c r="B27" s="44" t="s">
        <v>40</v>
      </c>
      <c r="C27" s="23">
        <v>4039.6</v>
      </c>
      <c r="D27" s="18">
        <f t="shared" si="0"/>
        <v>0</v>
      </c>
      <c r="E27" s="23">
        <v>4039.6</v>
      </c>
      <c r="F27" s="4"/>
    </row>
    <row r="28" spans="1:6" ht="60" x14ac:dyDescent="0.25">
      <c r="A28" s="45" t="s">
        <v>41</v>
      </c>
      <c r="B28" s="44" t="s">
        <v>42</v>
      </c>
      <c r="C28" s="23">
        <v>291</v>
      </c>
      <c r="D28" s="18">
        <f t="shared" si="0"/>
        <v>0</v>
      </c>
      <c r="E28" s="23">
        <v>291</v>
      </c>
      <c r="F28" s="4"/>
    </row>
    <row r="29" spans="1:6" ht="30" x14ac:dyDescent="0.25">
      <c r="A29" s="45" t="s">
        <v>24</v>
      </c>
      <c r="B29" s="44" t="s">
        <v>43</v>
      </c>
      <c r="C29" s="23">
        <v>1647.3</v>
      </c>
      <c r="D29" s="18">
        <f t="shared" si="0"/>
        <v>0</v>
      </c>
      <c r="E29" s="23">
        <v>1647.3</v>
      </c>
      <c r="F29" s="4"/>
    </row>
    <row r="30" spans="1:6" ht="90" x14ac:dyDescent="0.25">
      <c r="A30" s="45" t="s">
        <v>22</v>
      </c>
      <c r="B30" s="44" t="s">
        <v>44</v>
      </c>
      <c r="C30" s="23">
        <v>1758.7</v>
      </c>
      <c r="D30" s="18">
        <f t="shared" si="0"/>
        <v>0</v>
      </c>
      <c r="E30" s="23">
        <v>1758.7</v>
      </c>
      <c r="F30" s="4"/>
    </row>
    <row r="31" spans="1:6" ht="45" x14ac:dyDescent="0.25">
      <c r="A31" s="45" t="s">
        <v>45</v>
      </c>
      <c r="B31" s="44" t="s">
        <v>46</v>
      </c>
      <c r="C31" s="23">
        <v>5716.9</v>
      </c>
      <c r="D31" s="18">
        <f t="shared" si="0"/>
        <v>0</v>
      </c>
      <c r="E31" s="23">
        <v>5716.9</v>
      </c>
      <c r="F31" s="4"/>
    </row>
    <row r="32" spans="1:6" ht="45" x14ac:dyDescent="0.25">
      <c r="A32" s="45" t="s">
        <v>23</v>
      </c>
      <c r="B32" s="44" t="s">
        <v>47</v>
      </c>
      <c r="C32" s="23">
        <v>95</v>
      </c>
      <c r="D32" s="18">
        <f t="shared" si="0"/>
        <v>0</v>
      </c>
      <c r="E32" s="23">
        <v>95</v>
      </c>
      <c r="F32" s="4"/>
    </row>
    <row r="33" spans="1:6" ht="45" x14ac:dyDescent="0.25">
      <c r="A33" s="45" t="s">
        <v>48</v>
      </c>
      <c r="B33" s="44" t="s">
        <v>29</v>
      </c>
      <c r="C33" s="23">
        <v>1241.5999999999999</v>
      </c>
      <c r="D33" s="18">
        <f t="shared" si="0"/>
        <v>0</v>
      </c>
      <c r="E33" s="23">
        <v>1241.5999999999999</v>
      </c>
      <c r="F33" s="26"/>
    </row>
    <row r="34" spans="1:6" ht="42.75" x14ac:dyDescent="0.25">
      <c r="A34" s="46" t="s">
        <v>67</v>
      </c>
      <c r="B34" s="21" t="s">
        <v>49</v>
      </c>
      <c r="C34" s="22">
        <f>SUM(C35:C40)</f>
        <v>96733.55</v>
      </c>
      <c r="D34" s="22">
        <f>SUM(D35:D40)</f>
        <v>0</v>
      </c>
      <c r="E34" s="22">
        <f>SUM(E35:E40)</f>
        <v>96733.55</v>
      </c>
      <c r="F34" s="26"/>
    </row>
    <row r="35" spans="1:6" ht="105" x14ac:dyDescent="0.25">
      <c r="A35" s="47" t="s">
        <v>68</v>
      </c>
      <c r="B35" s="44">
        <v>7600184320</v>
      </c>
      <c r="C35" s="23">
        <v>18057</v>
      </c>
      <c r="D35" s="18">
        <f t="shared" si="0"/>
        <v>0</v>
      </c>
      <c r="E35" s="23">
        <v>18057</v>
      </c>
      <c r="F35" s="27"/>
    </row>
    <row r="36" spans="1:6" ht="60" x14ac:dyDescent="0.25">
      <c r="A36" s="45" t="s">
        <v>26</v>
      </c>
      <c r="B36" s="44" t="s">
        <v>50</v>
      </c>
      <c r="C36" s="23">
        <v>48218.5</v>
      </c>
      <c r="D36" s="18">
        <f t="shared" si="0"/>
        <v>0</v>
      </c>
      <c r="E36" s="23">
        <v>48218.5</v>
      </c>
      <c r="F36" s="19"/>
    </row>
    <row r="37" spans="1:6" ht="90" x14ac:dyDescent="0.25">
      <c r="A37" s="45" t="s">
        <v>69</v>
      </c>
      <c r="B37" s="44">
        <v>7600384320</v>
      </c>
      <c r="C37" s="23">
        <v>645.29999999999995</v>
      </c>
      <c r="D37" s="18">
        <f t="shared" ref="D37" si="2">E37-C37</f>
        <v>0</v>
      </c>
      <c r="E37" s="23">
        <v>645.29999999999995</v>
      </c>
      <c r="F37" s="27"/>
    </row>
    <row r="38" spans="1:6" s="5" customFormat="1" ht="45" x14ac:dyDescent="0.25">
      <c r="A38" s="45" t="s">
        <v>14</v>
      </c>
      <c r="B38" s="44" t="s">
        <v>51</v>
      </c>
      <c r="C38" s="28">
        <v>23723.1</v>
      </c>
      <c r="D38" s="18">
        <f t="shared" si="0"/>
        <v>0</v>
      </c>
      <c r="E38" s="28">
        <v>23723.1</v>
      </c>
      <c r="F38" s="4"/>
    </row>
    <row r="39" spans="1:6" ht="144.75" customHeight="1" x14ac:dyDescent="0.25">
      <c r="A39" s="45" t="s">
        <v>52</v>
      </c>
      <c r="B39" s="44" t="s">
        <v>55</v>
      </c>
      <c r="C39" s="23">
        <v>5000.05</v>
      </c>
      <c r="D39" s="18">
        <f>E39-C39</f>
        <v>0</v>
      </c>
      <c r="E39" s="23">
        <v>5000.05</v>
      </c>
      <c r="F39" s="4"/>
    </row>
    <row r="40" spans="1:6" ht="105" x14ac:dyDescent="0.25">
      <c r="A40" s="45" t="s">
        <v>68</v>
      </c>
      <c r="B40" s="44">
        <v>7600584320</v>
      </c>
      <c r="C40" s="23">
        <v>1089.5999999999999</v>
      </c>
      <c r="D40" s="18">
        <f t="shared" ref="D40" si="3">E40-C40</f>
        <v>0</v>
      </c>
      <c r="E40" s="23">
        <v>1089.5999999999999</v>
      </c>
      <c r="F40" s="27"/>
    </row>
    <row r="41" spans="1:6" ht="27" customHeight="1" x14ac:dyDescent="0.25">
      <c r="A41" s="20" t="s">
        <v>56</v>
      </c>
      <c r="B41" s="21" t="s">
        <v>25</v>
      </c>
      <c r="C41" s="29">
        <f>C42</f>
        <v>615.4</v>
      </c>
      <c r="D41" s="30">
        <f t="shared" si="0"/>
        <v>0</v>
      </c>
      <c r="E41" s="29">
        <f>E42</f>
        <v>615.4</v>
      </c>
      <c r="F41" s="31"/>
    </row>
    <row r="42" spans="1:6" ht="30.75" thickBot="1" x14ac:dyDescent="0.3">
      <c r="A42" s="48" t="s">
        <v>70</v>
      </c>
      <c r="B42" s="32" t="s">
        <v>54</v>
      </c>
      <c r="C42" s="33">
        <v>615.4</v>
      </c>
      <c r="D42" s="34">
        <f t="shared" si="0"/>
        <v>0</v>
      </c>
      <c r="E42" s="33">
        <v>615.4</v>
      </c>
      <c r="F42" s="35"/>
    </row>
    <row r="43" spans="1:6" ht="27" customHeight="1" thickBot="1" x14ac:dyDescent="0.3">
      <c r="A43" s="36" t="s">
        <v>27</v>
      </c>
      <c r="B43" s="37"/>
      <c r="C43" s="38">
        <f>C41+C34+C25+C22+C19+C15+C9</f>
        <v>1404531.15</v>
      </c>
      <c r="D43" s="38">
        <f>D41+D34+D25+D22+D19+D15+D9</f>
        <v>12938.100000000069</v>
      </c>
      <c r="E43" s="38">
        <f>E41+E34+E25+E22+E19+E15+E9</f>
        <v>1417469.25</v>
      </c>
      <c r="F43" s="39"/>
    </row>
    <row r="46" spans="1:6" x14ac:dyDescent="0.25">
      <c r="C46" s="40"/>
      <c r="D46" s="40"/>
      <c r="E46" s="40"/>
    </row>
  </sheetData>
  <mergeCells count="1">
    <mergeCell ref="A5:F5"/>
  </mergeCells>
  <pageMargins left="0.78740157480314965" right="0.39370078740157483" top="0.78740157480314965" bottom="0.78740157480314965" header="0.31496062992125984" footer="0.31496062992125984"/>
  <pageSetup paperSize="9" scale="72" firstPageNumber="214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С.Ю.</dc:creator>
  <cp:lastModifiedBy>Абдуллина С.Ч.</cp:lastModifiedBy>
  <cp:lastPrinted>2022-05-13T06:21:03Z</cp:lastPrinted>
  <dcterms:created xsi:type="dcterms:W3CDTF">2019-03-18T11:33:01Z</dcterms:created>
  <dcterms:modified xsi:type="dcterms:W3CDTF">2022-05-13T06:21:33Z</dcterms:modified>
</cp:coreProperties>
</file>