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dullinaSC\Desktop\Уточнение Дума  май 2022г\"/>
    </mc:Choice>
  </mc:AlternateContent>
  <xr:revisionPtr revIDLastSave="0" documentId="13_ncr:1_{4DEEDBBC-EEBC-4833-A03B-2439D034FB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" sheetId="3" r:id="rId1"/>
  </sheets>
  <definedNames>
    <definedName name="_xlnm.Print_Titles" localSheetId="0">'3'!$5:$6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3" l="1"/>
  <c r="E30" i="3" l="1"/>
  <c r="E29" i="3" s="1"/>
  <c r="D29" i="3"/>
  <c r="C29" i="3"/>
  <c r="E15" i="3"/>
  <c r="C31" i="3"/>
  <c r="C27" i="3"/>
  <c r="C25" i="3"/>
  <c r="C22" i="3"/>
  <c r="C20" i="3"/>
  <c r="C18" i="3"/>
  <c r="C14" i="3"/>
  <c r="C8" i="3"/>
  <c r="C6" i="3"/>
  <c r="C33" i="3" s="1"/>
  <c r="D32" i="3" l="1"/>
  <c r="D31" i="3" s="1"/>
  <c r="E31" i="3"/>
  <c r="D28" i="3"/>
  <c r="D27" i="3" s="1"/>
  <c r="E27" i="3"/>
  <c r="D26" i="3"/>
  <c r="D25" i="3" s="1"/>
  <c r="E25" i="3"/>
  <c r="D24" i="3"/>
  <c r="D23" i="3"/>
  <c r="E22" i="3"/>
  <c r="D21" i="3"/>
  <c r="D20" i="3" s="1"/>
  <c r="E20" i="3"/>
  <c r="D19" i="3"/>
  <c r="D18" i="3" s="1"/>
  <c r="E18" i="3"/>
  <c r="D17" i="3"/>
  <c r="D16" i="3"/>
  <c r="E14" i="3"/>
  <c r="D13" i="3"/>
  <c r="D12" i="3"/>
  <c r="D11" i="3"/>
  <c r="D9" i="3"/>
  <c r="E8" i="3"/>
  <c r="D7" i="3"/>
  <c r="D6" i="3" s="1"/>
  <c r="E6" i="3"/>
  <c r="E33" i="3" l="1"/>
  <c r="D22" i="3"/>
  <c r="D14" i="3"/>
  <c r="D8" i="3"/>
  <c r="D33" i="3" s="1"/>
</calcChain>
</file>

<file path=xl/sharedStrings.xml><?xml version="1.0" encoding="utf-8"?>
<sst xmlns="http://schemas.openxmlformats.org/spreadsheetml/2006/main" count="66" uniqueCount="66">
  <si>
    <t>ИТОГО:</t>
  </si>
  <si>
    <t>752F255550</t>
  </si>
  <si>
    <t>7500000000</t>
  </si>
  <si>
    <t>6900182050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</si>
  <si>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</si>
  <si>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6900000000</t>
  </si>
  <si>
    <t>6200000000</t>
  </si>
  <si>
    <t>Субсидии на создание условий для деятельности народных дружин</t>
  </si>
  <si>
    <t>5900000000</t>
  </si>
  <si>
    <t>5800000000</t>
  </si>
  <si>
    <t>57202L4970</t>
  </si>
  <si>
    <t>5700000000</t>
  </si>
  <si>
    <t>ЦСР</t>
  </si>
  <si>
    <t>Наименование</t>
  </si>
  <si>
    <t>Сумма уточнений</t>
  </si>
  <si>
    <t>Примечание</t>
  </si>
  <si>
    <t>5810182591</t>
  </si>
  <si>
    <t xml:space="preserve"> к пояснительной записке по расходам</t>
  </si>
  <si>
    <t>(тыс.рублей)</t>
  </si>
  <si>
    <t>Субсидия на развитие  сферы культуры в муниципальных образованиях Ханты-Мансийского автономного округа - Югры</t>
  </si>
  <si>
    <t>Реализация мероприятий  по обеспечению жильем молодых семей</t>
  </si>
  <si>
    <t>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</si>
  <si>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Реализация программ формирования современной городской среды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</si>
  <si>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</si>
  <si>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51103L3040</t>
  </si>
  <si>
    <t>Государственная поддержка отрасли культуры</t>
  </si>
  <si>
    <t>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медицинским сопровождением тренировочного процесса, тренировочными сборами и обеспечению их участия в соревнованиях</t>
  </si>
  <si>
    <t>Субсидии на софинансирование расходов муниципальных образований по развитию сети спортивных объектов шаговой доступности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</si>
  <si>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</si>
  <si>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Приобретение жилья в целях переселения граждан из жилых домов, признанных аварийными, для обеспечения жильем граждан, состоящих на учете для его получения на условиях социального найма, формирования маневренного жилищного фонда</t>
  </si>
  <si>
    <t>Муниципальная программа "Развитие образования в городе Радужный"</t>
  </si>
  <si>
    <t>5100000000</t>
  </si>
  <si>
    <t>Муниципальная программа "Развитие культуры,спорта и молодежной политики в городе Радужный"</t>
  </si>
  <si>
    <t>5200000000</t>
  </si>
  <si>
    <t>5210182520</t>
  </si>
  <si>
    <t>52101L5190</t>
  </si>
  <si>
    <t>5240182110</t>
  </si>
  <si>
    <t>5240182130</t>
  </si>
  <si>
    <t>524P550810</t>
  </si>
  <si>
    <t>Муниципальная программа "Обеспечение доступным и комфортным жильем жителей города Радужный"</t>
  </si>
  <si>
    <t>5710182762</t>
  </si>
  <si>
    <t>Мероприятия по градостроительной  деятельности</t>
  </si>
  <si>
    <t>5710282761</t>
  </si>
  <si>
    <t>Муниципальная программа "Развитие жилищно-коммунального комплекса и повышение энергетической эффективности в городе Радужный"</t>
  </si>
  <si>
    <t>Муниципальная программа "Профилактика правонарушений, терроризма, а так же минимизации и (или) ликвидации последствий его проявлений в городе Радужный"</t>
  </si>
  <si>
    <t>5910282300</t>
  </si>
  <si>
    <t>Муниципальная программа "Развитие малого и среднего предпринимательства в городе Радужный"</t>
  </si>
  <si>
    <t>621I582380</t>
  </si>
  <si>
    <t>6800000000</t>
  </si>
  <si>
    <t>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профилактики экстремизма</t>
  </si>
  <si>
    <t>6810182560</t>
  </si>
  <si>
    <t>Муниципальная программа "Организация отдыха, оздоровления, занятости детей, подростков и молодежи города Радужный"</t>
  </si>
  <si>
    <t>Муниципальная программа "Формирование современной городской среды в городе Радужный"</t>
  </si>
  <si>
    <t>Муниципальная программа "Укрепление  межнационального и межконфессионального согласия, профилактика экстремизма в городе Радужный"</t>
  </si>
  <si>
    <t>Уточненные бюджетные ассигнования на 2022 год</t>
  </si>
  <si>
    <t>621I482320</t>
  </si>
  <si>
    <t>Финансовая поддержка впервые зарегистрированным и действующим менее одгого года субъектам малого предпринимательства в органах местного самоуправления</t>
  </si>
  <si>
    <t>Финансовая поддержка субъектам малого и среднего предпринимательства в органах местного самоуправления</t>
  </si>
  <si>
    <t>Приложение № 3</t>
  </si>
  <si>
    <t>Утвержденные ассигнования на 2022 год (решение Думы от 31.03.2022 №157)</t>
  </si>
  <si>
    <t xml:space="preserve"> Муниципальная программа "Создание условий для эффективного решения вопросов местного значения  и осуществления переданных в установленном порядке государственных полномочий в городе Радужный "</t>
  </si>
  <si>
    <t>Субсидии из бюджета Ханты-Мансийского автономного округа-Югры местным бюджетам на реализацию инициативных проектов,признанных победителями регионального конкурса инициативных проектов в 2021 году</t>
  </si>
  <si>
    <t>Увеличение бюджетных ассигнований в целях софинансирования на реализацию проектов (инициатив) граждан по вопросам местного значения в соответствии с распоряжением Правительства Ханты-Мансийского автономного округа-Югры от 06.05.2022 № 224-рп</t>
  </si>
  <si>
    <t>Увеличение бюджетных ассигнований  на приобретение жилья в целях переселения граждан из жилых домов, признанных аварийными,на обеспечение жильем граждан, состоящих на  учете для его получения на условиях социального найма,формирование маневренного жилищного фонда. Возмещение гражданам, в чьей собственности находятся жилые помещения, входящие в аварийный жилищный фонд, возмещения за изымаемые жилые помещения (уведомление департамента финансов ХМАО-Югры от 22.04.2022 № 480/04/406)</t>
  </si>
  <si>
    <t>Уменьшены бюджетные ассигнования по субсидии на государственную поддержку отрасли культуры в соответствии с распоряжением Правительства ХМАО-Югры от 17.03.2022 № 113-рп</t>
  </si>
  <si>
    <t>Распределение субсидий по целевым статьям (муниципальным программам и непрограммным направлениям деятельности) классификации расходов бюджета города Радужный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</si>
</sst>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[Red]\-#,##0.00;0.00"/>
    <numFmt numFmtId="165" formatCode="0000000"/>
    <numFmt numFmtId="166" formatCode="00\.00\.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Font="1"/>
    <xf numFmtId="0" fontId="7" fillId="0" borderId="0" xfId="1" applyNumberFormat="1" applyFont="1" applyFill="1" applyAlignment="1" applyProtection="1">
      <alignment horizontal="left" vertical="center" wrapText="1"/>
      <protection hidden="1"/>
    </xf>
    <xf numFmtId="0" fontId="5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4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Fill="1"/>
    <xf numFmtId="0" fontId="8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/>
    <xf numFmtId="0" fontId="9" fillId="0" borderId="6" xfId="1" applyNumberFormat="1" applyFont="1" applyFill="1" applyBorder="1" applyAlignment="1" applyProtection="1">
      <alignment horizontal="right" vertical="center" wrapText="1"/>
      <protection hidden="1"/>
    </xf>
    <xf numFmtId="4" fontId="7" fillId="0" borderId="0" xfId="1" applyNumberFormat="1" applyFont="1" applyFill="1"/>
    <xf numFmtId="0" fontId="7" fillId="2" borderId="0" xfId="1" applyFont="1" applyFill="1" applyAlignment="1">
      <alignment horizontal="right"/>
    </xf>
    <xf numFmtId="0" fontId="4" fillId="0" borderId="2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0" applyNumberFormat="1" applyFont="1" applyFill="1" applyBorder="1" applyAlignment="1" applyProtection="1">
      <alignment horizontal="center"/>
      <protection hidden="1"/>
    </xf>
    <xf numFmtId="0" fontId="7" fillId="0" borderId="1" xfId="0" applyNumberFormat="1" applyFont="1" applyFill="1" applyBorder="1" applyAlignment="1" applyProtection="1">
      <protection hidden="1"/>
    </xf>
    <xf numFmtId="164" fontId="4" fillId="0" borderId="14" xfId="0" applyNumberFormat="1" applyFont="1" applyFill="1" applyBorder="1" applyAlignment="1" applyProtection="1">
      <protection hidden="1"/>
    </xf>
    <xf numFmtId="164" fontId="4" fillId="0" borderId="15" xfId="0" applyNumberFormat="1" applyFont="1" applyFill="1" applyBorder="1" applyAlignment="1" applyProtection="1">
      <protection hidden="1"/>
    </xf>
    <xf numFmtId="0" fontId="8" fillId="0" borderId="16" xfId="4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4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4" applyNumberFormat="1" applyFont="1" applyFill="1" applyBorder="1" applyAlignment="1" applyProtection="1">
      <alignment horizontal="left" vertical="center" wrapText="1"/>
      <protection hidden="1"/>
    </xf>
    <xf numFmtId="0" fontId="3" fillId="0" borderId="19" xfId="1" applyFont="1" applyFill="1" applyBorder="1" applyAlignment="1">
      <alignment wrapText="1"/>
    </xf>
    <xf numFmtId="4" fontId="3" fillId="0" borderId="19" xfId="1" applyNumberFormat="1" applyFont="1" applyFill="1" applyBorder="1" applyAlignment="1" applyProtection="1">
      <alignment vertical="center" wrapText="1"/>
      <protection hidden="1"/>
    </xf>
    <xf numFmtId="0" fontId="3" fillId="0" borderId="20" xfId="4" applyNumberFormat="1" applyFont="1" applyFill="1" applyBorder="1" applyAlignment="1" applyProtection="1">
      <alignment horizontal="left" vertical="center" wrapText="1"/>
      <protection hidden="1"/>
    </xf>
    <xf numFmtId="0" fontId="3" fillId="0" borderId="1" xfId="4" applyNumberFormat="1" applyFont="1" applyFill="1" applyBorder="1" applyAlignment="1" applyProtection="1">
      <alignment horizontal="left" vertical="center" wrapText="1"/>
      <protection hidden="1"/>
    </xf>
    <xf numFmtId="0" fontId="5" fillId="0" borderId="14" xfId="4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4" applyNumberFormat="1" applyFont="1" applyFill="1" applyBorder="1" applyAlignment="1" applyProtection="1">
      <alignment horizontal="center" vertical="center" wrapText="1"/>
      <protection hidden="1"/>
    </xf>
    <xf numFmtId="166" fontId="4" fillId="0" borderId="11" xfId="0" applyNumberFormat="1" applyFont="1" applyFill="1" applyBorder="1" applyAlignment="1" applyProtection="1">
      <alignment vertical="center" wrapText="1"/>
      <protection hidden="1"/>
    </xf>
    <xf numFmtId="165" fontId="4" fillId="0" borderId="12" xfId="0" applyNumberFormat="1" applyFont="1" applyFill="1" applyBorder="1" applyAlignment="1" applyProtection="1">
      <alignment horizontal="right" vertical="center" wrapText="1"/>
      <protection hidden="1"/>
    </xf>
    <xf numFmtId="164" fontId="4" fillId="0" borderId="12" xfId="0" applyNumberFormat="1" applyFont="1" applyFill="1" applyBorder="1" applyAlignment="1" applyProtection="1">
      <alignment vertical="center"/>
      <protection hidden="1"/>
    </xf>
    <xf numFmtId="164" fontId="4" fillId="0" borderId="13" xfId="0" applyNumberFormat="1" applyFont="1" applyFill="1" applyBorder="1" applyAlignment="1" applyProtection="1">
      <alignment vertical="center"/>
      <protection hidden="1"/>
    </xf>
    <xf numFmtId="166" fontId="7" fillId="0" borderId="5" xfId="0" applyNumberFormat="1" applyFont="1" applyFill="1" applyBorder="1" applyAlignment="1" applyProtection="1">
      <alignment vertical="center" wrapText="1"/>
      <protection hidden="1"/>
    </xf>
    <xf numFmtId="165" fontId="7" fillId="0" borderId="4" xfId="0" applyNumberFormat="1" applyFont="1" applyFill="1" applyBorder="1" applyAlignment="1" applyProtection="1">
      <alignment horizontal="right" vertical="center" wrapText="1"/>
      <protection hidden="1"/>
    </xf>
    <xf numFmtId="164" fontId="7" fillId="0" borderId="4" xfId="0" applyNumberFormat="1" applyFont="1" applyFill="1" applyBorder="1" applyAlignment="1" applyProtection="1">
      <alignment vertical="center"/>
      <protection hidden="1"/>
    </xf>
    <xf numFmtId="164" fontId="7" fillId="0" borderId="9" xfId="0" applyNumberFormat="1" applyFont="1" applyFill="1" applyBorder="1" applyAlignment="1" applyProtection="1">
      <alignment vertical="center"/>
      <protection hidden="1"/>
    </xf>
    <xf numFmtId="166" fontId="4" fillId="0" borderId="5" xfId="0" applyNumberFormat="1" applyFont="1" applyFill="1" applyBorder="1" applyAlignment="1" applyProtection="1">
      <alignment vertical="center" wrapText="1"/>
      <protection hidden="1"/>
    </xf>
    <xf numFmtId="165" fontId="4" fillId="0" borderId="4" xfId="0" applyNumberFormat="1" applyFont="1" applyFill="1" applyBorder="1" applyAlignment="1" applyProtection="1">
      <alignment horizontal="right" vertical="center" wrapText="1"/>
      <protection hidden="1"/>
    </xf>
    <xf numFmtId="164" fontId="4" fillId="0" borderId="4" xfId="0" applyNumberFormat="1" applyFont="1" applyFill="1" applyBorder="1" applyAlignment="1" applyProtection="1">
      <alignment vertical="center"/>
      <protection hidden="1"/>
    </xf>
    <xf numFmtId="164" fontId="4" fillId="0" borderId="9" xfId="0" applyNumberFormat="1" applyFont="1" applyFill="1" applyBorder="1" applyAlignment="1" applyProtection="1">
      <alignment vertical="center"/>
      <protection hidden="1"/>
    </xf>
    <xf numFmtId="0" fontId="9" fillId="0" borderId="19" xfId="4" applyNumberFormat="1" applyFont="1" applyFill="1" applyBorder="1" applyAlignment="1" applyProtection="1">
      <alignment vertical="center" wrapText="1"/>
      <protection hidden="1"/>
    </xf>
    <xf numFmtId="0" fontId="9" fillId="0" borderId="17" xfId="4" applyNumberFormat="1" applyFont="1" applyFill="1" applyBorder="1" applyAlignment="1" applyProtection="1">
      <alignment vertical="center" wrapText="1"/>
      <protection hidden="1"/>
    </xf>
    <xf numFmtId="4" fontId="4" fillId="0" borderId="19" xfId="1" applyNumberFormat="1" applyFont="1" applyFill="1" applyBorder="1" applyAlignment="1" applyProtection="1">
      <alignment horizontal="center" vertical="center"/>
      <protection hidden="1"/>
    </xf>
    <xf numFmtId="0" fontId="9" fillId="0" borderId="19" xfId="1" applyFont="1" applyFill="1" applyBorder="1" applyAlignment="1">
      <alignment horizontal="center" wrapText="1"/>
    </xf>
    <xf numFmtId="0" fontId="7" fillId="0" borderId="19" xfId="1" applyFont="1" applyFill="1" applyBorder="1"/>
    <xf numFmtId="0" fontId="9" fillId="0" borderId="18" xfId="4" applyNumberFormat="1" applyFont="1" applyFill="1" applyBorder="1" applyAlignment="1" applyProtection="1">
      <alignment horizontal="center" vertical="center" wrapText="1"/>
      <protection hidden="1"/>
    </xf>
    <xf numFmtId="166" fontId="7" fillId="0" borderId="7" xfId="0" applyNumberFormat="1" applyFont="1" applyFill="1" applyBorder="1" applyAlignment="1" applyProtection="1">
      <alignment vertical="center" wrapText="1"/>
      <protection hidden="1"/>
    </xf>
    <xf numFmtId="165" fontId="7" fillId="0" borderId="8" xfId="0" applyNumberFormat="1" applyFont="1" applyFill="1" applyBorder="1" applyAlignment="1" applyProtection="1">
      <alignment horizontal="right" vertical="center" wrapText="1"/>
      <protection hidden="1"/>
    </xf>
    <xf numFmtId="164" fontId="7" fillId="0" borderId="8" xfId="0" applyNumberFormat="1" applyFont="1" applyFill="1" applyBorder="1" applyAlignment="1" applyProtection="1">
      <alignment vertical="center"/>
      <protection hidden="1"/>
    </xf>
    <xf numFmtId="164" fontId="7" fillId="0" borderId="10" xfId="0" applyNumberFormat="1" applyFont="1" applyFill="1" applyBorder="1" applyAlignment="1" applyProtection="1">
      <alignment vertical="center"/>
      <protection hidden="1"/>
    </xf>
    <xf numFmtId="0" fontId="9" fillId="0" borderId="17" xfId="4" applyNumberFormat="1" applyFont="1" applyFill="1" applyBorder="1" applyAlignment="1" applyProtection="1">
      <alignment horizontal="left" vertical="center" wrapText="1"/>
      <protection hidden="1"/>
    </xf>
    <xf numFmtId="0" fontId="7" fillId="2" borderId="0" xfId="1" applyNumberFormat="1" applyFont="1" applyFill="1" applyAlignment="1" applyProtection="1">
      <alignment horizontal="right"/>
      <protection hidden="1"/>
    </xf>
    <xf numFmtId="0" fontId="6" fillId="0" borderId="0" xfId="1" applyNumberFormat="1" applyFont="1" applyFill="1" applyBorder="1" applyAlignment="1" applyProtection="1">
      <alignment horizontal="center" vertical="center" wrapText="1"/>
      <protection hidden="1"/>
    </xf>
    <xf numFmtId="4" fontId="9" fillId="0" borderId="19" xfId="1" applyNumberFormat="1" applyFont="1" applyFill="1" applyBorder="1" applyAlignment="1" applyProtection="1">
      <alignment horizontal="left" wrapText="1"/>
      <protection hidden="1"/>
    </xf>
  </cellXfs>
  <cellStyles count="5">
    <cellStyle name="Обычный" xfId="0" builtinId="0"/>
    <cellStyle name="Обычный 2" xfId="1" xr:uid="{00000000-0005-0000-0000-000001000000}"/>
    <cellStyle name="Обычный 2 10 2 2" xfId="2" xr:uid="{00000000-0005-0000-0000-000002000000}"/>
    <cellStyle name="Обычный 2 10 2 2 2" xfId="4" xr:uid="{00000000-0005-0000-0000-000003000000}"/>
    <cellStyle name="Обычный 2 4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5"/>
  <sheetViews>
    <sheetView showGridLines="0" tabSelected="1" zoomScaleNormal="100" workbookViewId="0">
      <selection activeCell="B7" sqref="B7"/>
    </sheetView>
  </sheetViews>
  <sheetFormatPr defaultColWidth="9.140625" defaultRowHeight="15.75" x14ac:dyDescent="0.25"/>
  <cols>
    <col min="1" max="1" width="108.140625" style="2" customWidth="1"/>
    <col min="2" max="2" width="15.42578125" style="6" customWidth="1"/>
    <col min="3" max="3" width="21" style="6" customWidth="1"/>
    <col min="4" max="4" width="15.28515625" style="6" customWidth="1"/>
    <col min="5" max="5" width="16" style="6" customWidth="1"/>
    <col min="6" max="6" width="46.85546875" style="2" customWidth="1"/>
    <col min="7" max="217" width="9.140625" style="2" customWidth="1"/>
    <col min="218" max="16384" width="9.140625" style="2"/>
  </cols>
  <sheetData>
    <row r="1" spans="1:7" x14ac:dyDescent="0.25">
      <c r="D1" s="11"/>
      <c r="E1" s="11"/>
      <c r="F1" s="11" t="s">
        <v>58</v>
      </c>
    </row>
    <row r="2" spans="1:7" x14ac:dyDescent="0.25">
      <c r="A2" s="1"/>
      <c r="B2" s="3"/>
      <c r="C2" s="3"/>
      <c r="D2" s="50" t="s">
        <v>17</v>
      </c>
      <c r="E2" s="50"/>
      <c r="F2" s="50"/>
    </row>
    <row r="3" spans="1:7" ht="54" customHeight="1" x14ac:dyDescent="0.25">
      <c r="A3" s="51" t="s">
        <v>65</v>
      </c>
      <c r="B3" s="51"/>
      <c r="C3" s="51"/>
      <c r="D3" s="51"/>
      <c r="E3" s="51"/>
      <c r="F3" s="51"/>
    </row>
    <row r="4" spans="1:7" s="8" customFormat="1" thickBot="1" x14ac:dyDescent="0.3">
      <c r="A4" s="7"/>
      <c r="B4" s="7"/>
      <c r="C4" s="7"/>
      <c r="D4" s="7"/>
      <c r="E4" s="7"/>
      <c r="F4" s="9" t="s">
        <v>18</v>
      </c>
    </row>
    <row r="5" spans="1:7" ht="87.75" customHeight="1" thickBot="1" x14ac:dyDescent="0.3">
      <c r="A5" s="12" t="s">
        <v>13</v>
      </c>
      <c r="B5" s="13" t="s">
        <v>12</v>
      </c>
      <c r="C5" s="26" t="s">
        <v>59</v>
      </c>
      <c r="D5" s="5" t="s">
        <v>14</v>
      </c>
      <c r="E5" s="25" t="s">
        <v>54</v>
      </c>
      <c r="F5" s="4" t="s">
        <v>15</v>
      </c>
      <c r="G5" s="6"/>
    </row>
    <row r="6" spans="1:7" ht="27.75" customHeight="1" x14ac:dyDescent="0.25">
      <c r="A6" s="27" t="s">
        <v>30</v>
      </c>
      <c r="B6" s="28" t="s">
        <v>31</v>
      </c>
      <c r="C6" s="29">
        <f t="shared" ref="C6:E6" si="0">C7</f>
        <v>31718.2</v>
      </c>
      <c r="D6" s="29">
        <f t="shared" si="0"/>
        <v>0</v>
      </c>
      <c r="E6" s="30">
        <f t="shared" si="0"/>
        <v>31718.2</v>
      </c>
      <c r="F6" s="18"/>
      <c r="G6" s="6"/>
    </row>
    <row r="7" spans="1:7" ht="41.25" customHeight="1" x14ac:dyDescent="0.25">
      <c r="A7" s="31" t="s">
        <v>23</v>
      </c>
      <c r="B7" s="32" t="s">
        <v>24</v>
      </c>
      <c r="C7" s="33">
        <v>31718.2</v>
      </c>
      <c r="D7" s="33">
        <f>E7-C7</f>
        <v>0</v>
      </c>
      <c r="E7" s="34">
        <v>31718.2</v>
      </c>
      <c r="F7" s="19"/>
      <c r="G7" s="6"/>
    </row>
    <row r="8" spans="1:7" ht="31.5" x14ac:dyDescent="0.25">
      <c r="A8" s="35" t="s">
        <v>32</v>
      </c>
      <c r="B8" s="36" t="s">
        <v>33</v>
      </c>
      <c r="C8" s="37">
        <f>C9+C10+C11+C12+C13</f>
        <v>8630.2999999999993</v>
      </c>
      <c r="D8" s="37">
        <f>D9+D10+D11+D12+D13</f>
        <v>-0.05</v>
      </c>
      <c r="E8" s="38">
        <f>E9+E10+E11+E12+E13</f>
        <v>8630.25</v>
      </c>
      <c r="F8" s="39"/>
      <c r="G8" s="6"/>
    </row>
    <row r="9" spans="1:7" ht="39.75" customHeight="1" x14ac:dyDescent="0.25">
      <c r="A9" s="31" t="s">
        <v>19</v>
      </c>
      <c r="B9" s="32" t="s">
        <v>34</v>
      </c>
      <c r="C9" s="33">
        <v>401.7</v>
      </c>
      <c r="D9" s="33">
        <f t="shared" ref="D9:D32" si="1">E9-C9</f>
        <v>0</v>
      </c>
      <c r="E9" s="34">
        <v>401.7</v>
      </c>
      <c r="F9" s="40"/>
      <c r="G9" s="6"/>
    </row>
    <row r="10" spans="1:7" ht="69.75" customHeight="1" x14ac:dyDescent="0.25">
      <c r="A10" s="31" t="s">
        <v>25</v>
      </c>
      <c r="B10" s="32" t="s">
        <v>35</v>
      </c>
      <c r="C10" s="33">
        <v>179.6</v>
      </c>
      <c r="D10" s="33">
        <v>-0.05</v>
      </c>
      <c r="E10" s="34">
        <f>C10+D10</f>
        <v>179.54999999999998</v>
      </c>
      <c r="F10" s="49" t="s">
        <v>64</v>
      </c>
      <c r="G10" s="6"/>
    </row>
    <row r="11" spans="1:7" ht="63" x14ac:dyDescent="0.25">
      <c r="A11" s="31" t="s">
        <v>26</v>
      </c>
      <c r="B11" s="32" t="s">
        <v>36</v>
      </c>
      <c r="C11" s="33">
        <v>6894.7</v>
      </c>
      <c r="D11" s="33">
        <f t="shared" si="1"/>
        <v>0</v>
      </c>
      <c r="E11" s="34">
        <v>6894.7</v>
      </c>
      <c r="F11" s="20"/>
      <c r="G11" s="6"/>
    </row>
    <row r="12" spans="1:7" ht="38.25" customHeight="1" x14ac:dyDescent="0.25">
      <c r="A12" s="31" t="s">
        <v>27</v>
      </c>
      <c r="B12" s="32" t="s">
        <v>37</v>
      </c>
      <c r="C12" s="33">
        <v>932.5</v>
      </c>
      <c r="D12" s="33">
        <f t="shared" si="1"/>
        <v>0</v>
      </c>
      <c r="E12" s="34">
        <v>932.5</v>
      </c>
      <c r="F12" s="20"/>
      <c r="G12" s="6"/>
    </row>
    <row r="13" spans="1:7" ht="41.25" customHeight="1" x14ac:dyDescent="0.25">
      <c r="A13" s="31" t="s">
        <v>28</v>
      </c>
      <c r="B13" s="32" t="s">
        <v>38</v>
      </c>
      <c r="C13" s="33">
        <v>221.8</v>
      </c>
      <c r="D13" s="33">
        <f t="shared" si="1"/>
        <v>0</v>
      </c>
      <c r="E13" s="34">
        <v>221.8</v>
      </c>
      <c r="F13" s="20"/>
      <c r="G13" s="6"/>
    </row>
    <row r="14" spans="1:7" ht="41.25" customHeight="1" x14ac:dyDescent="0.25">
      <c r="A14" s="35" t="s">
        <v>39</v>
      </c>
      <c r="B14" s="36" t="s">
        <v>11</v>
      </c>
      <c r="C14" s="37">
        <f t="shared" ref="C14" si="2">C15+C16+C17</f>
        <v>16588.600000000002</v>
      </c>
      <c r="D14" s="37">
        <f>D15+D16+D17</f>
        <v>2242.1999999999998</v>
      </c>
      <c r="E14" s="38">
        <f t="shared" ref="E14" si="3">E15+E16+E17</f>
        <v>18830.8</v>
      </c>
      <c r="F14" s="20"/>
      <c r="G14" s="6"/>
    </row>
    <row r="15" spans="1:7" ht="195" customHeight="1" x14ac:dyDescent="0.25">
      <c r="A15" s="31" t="s">
        <v>29</v>
      </c>
      <c r="B15" s="32" t="s">
        <v>40</v>
      </c>
      <c r="C15" s="33">
        <v>7531.1</v>
      </c>
      <c r="D15" s="33">
        <v>2242.1999999999998</v>
      </c>
      <c r="E15" s="34">
        <f>C15+D15</f>
        <v>9773.2999999999993</v>
      </c>
      <c r="F15" s="49" t="s">
        <v>63</v>
      </c>
      <c r="G15" s="6"/>
    </row>
    <row r="16" spans="1:7" ht="33" customHeight="1" x14ac:dyDescent="0.25">
      <c r="A16" s="31" t="s">
        <v>41</v>
      </c>
      <c r="B16" s="32" t="s">
        <v>42</v>
      </c>
      <c r="C16" s="33">
        <v>1517.7</v>
      </c>
      <c r="D16" s="33">
        <f t="shared" si="1"/>
        <v>0</v>
      </c>
      <c r="E16" s="34">
        <v>1517.7</v>
      </c>
      <c r="F16" s="20"/>
      <c r="G16" s="6"/>
    </row>
    <row r="17" spans="1:7" ht="32.25" customHeight="1" x14ac:dyDescent="0.25">
      <c r="A17" s="31" t="s">
        <v>20</v>
      </c>
      <c r="B17" s="32" t="s">
        <v>10</v>
      </c>
      <c r="C17" s="33">
        <v>7539.8</v>
      </c>
      <c r="D17" s="33">
        <f t="shared" si="1"/>
        <v>0</v>
      </c>
      <c r="E17" s="34">
        <v>7539.8</v>
      </c>
      <c r="F17" s="20"/>
      <c r="G17" s="6"/>
    </row>
    <row r="18" spans="1:7" ht="42.75" customHeight="1" x14ac:dyDescent="0.25">
      <c r="A18" s="35" t="s">
        <v>43</v>
      </c>
      <c r="B18" s="36" t="s">
        <v>9</v>
      </c>
      <c r="C18" s="37">
        <f t="shared" ref="C18:E18" si="4">C19</f>
        <v>10911.7</v>
      </c>
      <c r="D18" s="37">
        <f t="shared" si="4"/>
        <v>0</v>
      </c>
      <c r="E18" s="38">
        <f t="shared" si="4"/>
        <v>10911.7</v>
      </c>
      <c r="F18" s="41"/>
    </row>
    <row r="19" spans="1:7" ht="44.25" customHeight="1" x14ac:dyDescent="0.25">
      <c r="A19" s="31" t="s">
        <v>21</v>
      </c>
      <c r="B19" s="32" t="s">
        <v>16</v>
      </c>
      <c r="C19" s="33">
        <v>10911.7</v>
      </c>
      <c r="D19" s="33">
        <f t="shared" si="1"/>
        <v>0</v>
      </c>
      <c r="E19" s="34">
        <v>10911.7</v>
      </c>
      <c r="F19" s="42"/>
    </row>
    <row r="20" spans="1:7" ht="33" customHeight="1" x14ac:dyDescent="0.25">
      <c r="A20" s="35" t="s">
        <v>44</v>
      </c>
      <c r="B20" s="36" t="s">
        <v>8</v>
      </c>
      <c r="C20" s="37">
        <f t="shared" ref="C20:E20" si="5">C21</f>
        <v>104.2</v>
      </c>
      <c r="D20" s="37">
        <f t="shared" si="5"/>
        <v>0</v>
      </c>
      <c r="E20" s="38">
        <f t="shared" si="5"/>
        <v>104.2</v>
      </c>
      <c r="F20" s="43"/>
    </row>
    <row r="21" spans="1:7" ht="31.5" customHeight="1" x14ac:dyDescent="0.25">
      <c r="A21" s="31" t="s">
        <v>7</v>
      </c>
      <c r="B21" s="32" t="s">
        <v>45</v>
      </c>
      <c r="C21" s="33">
        <v>104.2</v>
      </c>
      <c r="D21" s="33">
        <f t="shared" si="1"/>
        <v>0</v>
      </c>
      <c r="E21" s="34">
        <v>104.2</v>
      </c>
      <c r="F21" s="21"/>
    </row>
    <row r="22" spans="1:7" ht="31.5" x14ac:dyDescent="0.25">
      <c r="A22" s="35" t="s">
        <v>46</v>
      </c>
      <c r="B22" s="36" t="s">
        <v>6</v>
      </c>
      <c r="C22" s="37">
        <f t="shared" ref="C22" si="6">C23+C24</f>
        <v>2713.2000000000003</v>
      </c>
      <c r="D22" s="37">
        <f t="shared" ref="D22:E22" si="7">D23+D24</f>
        <v>0</v>
      </c>
      <c r="E22" s="38">
        <f t="shared" si="7"/>
        <v>2713.2000000000003</v>
      </c>
      <c r="F22" s="41"/>
    </row>
    <row r="23" spans="1:7" ht="32.25" customHeight="1" x14ac:dyDescent="0.25">
      <c r="A23" s="31" t="s">
        <v>56</v>
      </c>
      <c r="B23" s="32" t="s">
        <v>55</v>
      </c>
      <c r="C23" s="33">
        <v>278.3</v>
      </c>
      <c r="D23" s="33">
        <f t="shared" si="1"/>
        <v>0</v>
      </c>
      <c r="E23" s="34">
        <v>278.3</v>
      </c>
      <c r="F23" s="42"/>
    </row>
    <row r="24" spans="1:7" ht="39" customHeight="1" x14ac:dyDescent="0.25">
      <c r="A24" s="31" t="s">
        <v>57</v>
      </c>
      <c r="B24" s="32" t="s">
        <v>47</v>
      </c>
      <c r="C24" s="33">
        <v>2434.9</v>
      </c>
      <c r="D24" s="33">
        <f t="shared" si="1"/>
        <v>0</v>
      </c>
      <c r="E24" s="34">
        <v>2434.9</v>
      </c>
      <c r="F24" s="41"/>
    </row>
    <row r="25" spans="1:7" ht="31.5" x14ac:dyDescent="0.25">
      <c r="A25" s="35" t="s">
        <v>53</v>
      </c>
      <c r="B25" s="36" t="s">
        <v>48</v>
      </c>
      <c r="C25" s="37">
        <f t="shared" ref="C25:E25" si="8">C26</f>
        <v>106.7</v>
      </c>
      <c r="D25" s="37">
        <f t="shared" si="8"/>
        <v>0</v>
      </c>
      <c r="E25" s="38">
        <f t="shared" si="8"/>
        <v>106.7</v>
      </c>
      <c r="F25" s="43"/>
    </row>
    <row r="26" spans="1:7" ht="50.25" customHeight="1" x14ac:dyDescent="0.25">
      <c r="A26" s="31" t="s">
        <v>49</v>
      </c>
      <c r="B26" s="32" t="s">
        <v>50</v>
      </c>
      <c r="C26" s="33">
        <v>106.7</v>
      </c>
      <c r="D26" s="33">
        <f t="shared" si="1"/>
        <v>0</v>
      </c>
      <c r="E26" s="34">
        <v>106.7</v>
      </c>
      <c r="F26" s="22"/>
    </row>
    <row r="27" spans="1:7" ht="41.25" customHeight="1" x14ac:dyDescent="0.25">
      <c r="A27" s="35" t="s">
        <v>51</v>
      </c>
      <c r="B27" s="36" t="s">
        <v>5</v>
      </c>
      <c r="C27" s="37">
        <f t="shared" ref="C27:E27" si="9">C28</f>
        <v>10705.3</v>
      </c>
      <c r="D27" s="37">
        <f t="shared" si="9"/>
        <v>0</v>
      </c>
      <c r="E27" s="38">
        <f t="shared" si="9"/>
        <v>10705.3</v>
      </c>
      <c r="F27" s="44"/>
    </row>
    <row r="28" spans="1:7" ht="47.25" x14ac:dyDescent="0.25">
      <c r="A28" s="31" t="s">
        <v>4</v>
      </c>
      <c r="B28" s="32" t="s">
        <v>3</v>
      </c>
      <c r="C28" s="33">
        <v>10705.3</v>
      </c>
      <c r="D28" s="33">
        <f t="shared" si="1"/>
        <v>0</v>
      </c>
      <c r="E28" s="34">
        <v>10705.3</v>
      </c>
      <c r="F28" s="41"/>
    </row>
    <row r="29" spans="1:7" ht="49.5" customHeight="1" x14ac:dyDescent="0.25">
      <c r="A29" s="35" t="s">
        <v>60</v>
      </c>
      <c r="B29" s="36">
        <v>7100000000</v>
      </c>
      <c r="C29" s="37">
        <f>C30</f>
        <v>0</v>
      </c>
      <c r="D29" s="37">
        <f t="shared" ref="D29:E29" si="10">D30</f>
        <v>2071.63</v>
      </c>
      <c r="E29" s="38">
        <f t="shared" si="10"/>
        <v>2071.63</v>
      </c>
      <c r="F29" s="41"/>
    </row>
    <row r="30" spans="1:7" ht="96.75" customHeight="1" x14ac:dyDescent="0.25">
      <c r="A30" s="31" t="s">
        <v>61</v>
      </c>
      <c r="B30" s="32">
        <v>7100682750</v>
      </c>
      <c r="C30" s="33">
        <v>0</v>
      </c>
      <c r="D30" s="33">
        <v>2071.63</v>
      </c>
      <c r="E30" s="34">
        <f>C30+D30</f>
        <v>2071.63</v>
      </c>
      <c r="F30" s="52" t="s">
        <v>62</v>
      </c>
    </row>
    <row r="31" spans="1:7" ht="30" customHeight="1" x14ac:dyDescent="0.25">
      <c r="A31" s="35" t="s">
        <v>52</v>
      </c>
      <c r="B31" s="36" t="s">
        <v>2</v>
      </c>
      <c r="C31" s="37">
        <f t="shared" ref="C31:E31" si="11">C32</f>
        <v>16073.34</v>
      </c>
      <c r="D31" s="37">
        <f t="shared" si="11"/>
        <v>0</v>
      </c>
      <c r="E31" s="38">
        <f t="shared" si="11"/>
        <v>16073.34</v>
      </c>
      <c r="F31" s="42"/>
    </row>
    <row r="32" spans="1:7" ht="27.75" customHeight="1" thickBot="1" x14ac:dyDescent="0.3">
      <c r="A32" s="45" t="s">
        <v>22</v>
      </c>
      <c r="B32" s="46" t="s">
        <v>1</v>
      </c>
      <c r="C32" s="47">
        <v>16073.34</v>
      </c>
      <c r="D32" s="47">
        <f t="shared" si="1"/>
        <v>0</v>
      </c>
      <c r="E32" s="48">
        <v>16073.34</v>
      </c>
      <c r="F32" s="23"/>
    </row>
    <row r="33" spans="1:6" ht="20.25" customHeight="1" thickBot="1" x14ac:dyDescent="0.3">
      <c r="A33" s="14" t="s">
        <v>0</v>
      </c>
      <c r="B33" s="15"/>
      <c r="C33" s="17">
        <f>C6+C8+C14+C18+C20+C22+C25+C27+C31+C29</f>
        <v>97551.54</v>
      </c>
      <c r="D33" s="17">
        <f t="shared" ref="D33:E33" si="12">D6+D8+D14+D18+D20+D22+D25+D27+D31+D29</f>
        <v>4313.78</v>
      </c>
      <c r="E33" s="16">
        <f t="shared" si="12"/>
        <v>101865.31999999999</v>
      </c>
      <c r="F33" s="24"/>
    </row>
    <row r="35" spans="1:6" x14ac:dyDescent="0.25">
      <c r="D35" s="10"/>
    </row>
  </sheetData>
  <mergeCells count="2">
    <mergeCell ref="D2:F2"/>
    <mergeCell ref="A3:F3"/>
  </mergeCells>
  <pageMargins left="0.78740157480314965" right="0.39370078740157483" top="0.78740157480314965" bottom="0.78740157480314965" header="0.31496062992125984" footer="0.31496062992125984"/>
  <pageSetup paperSize="9" scale="60" firstPageNumber="218" fitToHeight="0" orientation="landscape" useFirstPageNumber="1" r:id="rId1"/>
  <headerFooter>
    <oddFooter>&amp;R&amp;P</oddFooter>
  </headerFooter>
  <ignoredErrors>
    <ignoredError sqref="B25:B28" numberStoredAsText="1"/>
    <ignoredError sqref="E30 D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</vt:lpstr>
      <vt:lpstr>'3'!Заголовки_для_печати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Браун Ю.В.</dc:creator>
  <cp:lastModifiedBy>Абдуллина С.Ч.</cp:lastModifiedBy>
  <cp:lastPrinted>2022-05-13T06:25:00Z</cp:lastPrinted>
  <dcterms:created xsi:type="dcterms:W3CDTF">2019-03-18T12:32:59Z</dcterms:created>
  <dcterms:modified xsi:type="dcterms:W3CDTF">2022-05-13T06:33:24Z</dcterms:modified>
</cp:coreProperties>
</file>