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решения Думы на 12.12.2022\"/>
    </mc:Choice>
  </mc:AlternateContent>
  <xr:revisionPtr revIDLastSave="0" documentId="13_ncr:1_{AC8B8A92-7FDE-4BB5-9C9F-CB72CC45B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" sheetId="3" r:id="rId1"/>
  </sheets>
  <definedNames>
    <definedName name="_xlnm.Print_Titles" localSheetId="0">'3'!$5:$5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3" l="1"/>
  <c r="C29" i="3"/>
  <c r="C27" i="3"/>
  <c r="C25" i="3"/>
  <c r="C22" i="3"/>
  <c r="C20" i="3"/>
  <c r="C18" i="3"/>
  <c r="C14" i="3"/>
  <c r="C8" i="3"/>
  <c r="C6" i="3"/>
  <c r="C33" i="3" l="1"/>
  <c r="D30" i="3"/>
  <c r="D15" i="3"/>
  <c r="D10" i="3"/>
  <c r="E8" i="3" l="1"/>
  <c r="E29" i="3" l="1"/>
  <c r="D29" i="3"/>
  <c r="D32" i="3" l="1"/>
  <c r="D31" i="3" s="1"/>
  <c r="E31" i="3"/>
  <c r="D28" i="3"/>
  <c r="D27" i="3" s="1"/>
  <c r="E27" i="3"/>
  <c r="D26" i="3"/>
  <c r="D25" i="3" s="1"/>
  <c r="E25" i="3"/>
  <c r="D24" i="3"/>
  <c r="D23" i="3"/>
  <c r="E22" i="3"/>
  <c r="D21" i="3"/>
  <c r="D20" i="3" s="1"/>
  <c r="E20" i="3"/>
  <c r="D19" i="3"/>
  <c r="D18" i="3" s="1"/>
  <c r="E18" i="3"/>
  <c r="D17" i="3"/>
  <c r="D16" i="3"/>
  <c r="E14" i="3"/>
  <c r="D13" i="3"/>
  <c r="D12" i="3"/>
  <c r="D11" i="3"/>
  <c r="D9" i="3"/>
  <c r="D7" i="3"/>
  <c r="D6" i="3" s="1"/>
  <c r="E6" i="3"/>
  <c r="E33" i="3" l="1"/>
  <c r="D22" i="3"/>
  <c r="D14" i="3"/>
  <c r="D8" i="3"/>
  <c r="D33" i="3" l="1"/>
</calcChain>
</file>

<file path=xl/sharedStrings.xml><?xml version="1.0" encoding="utf-8"?>
<sst xmlns="http://schemas.openxmlformats.org/spreadsheetml/2006/main" count="68" uniqueCount="68">
  <si>
    <t>ИТОГО:</t>
  </si>
  <si>
    <t>752F255550</t>
  </si>
  <si>
    <t>7500000000</t>
  </si>
  <si>
    <t>6900182050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</si>
  <si>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</si>
  <si>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6900000000</t>
  </si>
  <si>
    <t>6200000000</t>
  </si>
  <si>
    <t>Субсидии на создание условий для деятельности народных дружин</t>
  </si>
  <si>
    <t>5900000000</t>
  </si>
  <si>
    <t>5800000000</t>
  </si>
  <si>
    <t>57202L4970</t>
  </si>
  <si>
    <t>5700000000</t>
  </si>
  <si>
    <t>ЦСР</t>
  </si>
  <si>
    <t>Наименование</t>
  </si>
  <si>
    <t>Сумма уточнений</t>
  </si>
  <si>
    <t>Примечание</t>
  </si>
  <si>
    <t>5810182591</t>
  </si>
  <si>
    <t xml:space="preserve"> к пояснительной записке по расходам</t>
  </si>
  <si>
    <t>(тыс.рублей)</t>
  </si>
  <si>
    <t>Субсидия на развитие  сферы культуры в муниципальных образованиях Ханты-Мансийского автономного округа - Югры</t>
  </si>
  <si>
    <t>Реализация мероприятий  по обеспечению жильем молодых семей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</si>
  <si>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</si>
  <si>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Реализация программ формирования современной городской среды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</si>
  <si>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</si>
  <si>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51103L3040</t>
  </si>
  <si>
    <t>Государственная поддержка отрасли культуры</t>
  </si>
  <si>
    <t>Субсидии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медицинским сопровождением тренировочного процесса, тренировочными сборами и обеспечению их участия в соревнованиях</t>
  </si>
  <si>
    <t>Субсидии на софинансирование расходов муниципальных образований по развитию сети спортивных объектов шаговой доступности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</si>
  <si>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</si>
  <si>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Приобретение жилья в целях переселения граждан из жилых домов, признанных аварийными, для обеспечения жильем граждан, состоящих на учете для его получения на условиях социального найма, формирования маневренного жилищного фонда</t>
  </si>
  <si>
    <t>Муниципальная программа "Развитие образования в городе Радужный"</t>
  </si>
  <si>
    <t>5100000000</t>
  </si>
  <si>
    <t>Муниципальная программа "Развитие культуры,спорта и молодежной политики в городе Радужный"</t>
  </si>
  <si>
    <t>5200000000</t>
  </si>
  <si>
    <t>5210182520</t>
  </si>
  <si>
    <t>52101L5190</t>
  </si>
  <si>
    <t>5240182110</t>
  </si>
  <si>
    <t>5240182130</t>
  </si>
  <si>
    <t>524P550810</t>
  </si>
  <si>
    <t>Муниципальная программа "Обеспечение доступным и комфортным жильем жителей города Радужный"</t>
  </si>
  <si>
    <t>5710182762</t>
  </si>
  <si>
    <t>Мероприятия по градостроительной  деятельности</t>
  </si>
  <si>
    <t>5710282761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</si>
  <si>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</si>
  <si>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Муниципальная программа "Профилактика правонарушений, терроризма, а так же минимизации и (или) ликвидации последствий его проявлений в городе Радужный"</t>
  </si>
  <si>
    <t>5910282300</t>
  </si>
  <si>
    <t>Муниципальная программа "Развитие малого и среднего предпринимательства в городе Радужный"</t>
  </si>
  <si>
    <t>621I582380</t>
  </si>
  <si>
    <t>6800000000</t>
  </si>
  <si>
    <t>Субсидии на реализацию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</si>
  <si>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6810182560</t>
  </si>
  <si>
    <t>Муниципальная программа "Организация отдыха, оздоровления, занятости детей, подростков и молодежи города Радужный"</t>
  </si>
  <si>
    <t>Муниципальная программа "Формирование современной городской среды в городе Радужный"</t>
  </si>
  <si>
    <t>Муниципальная программа "Укрепление  межнационального и межконфессионального согласия, профилактика экстремизма в городе Радужный"</t>
  </si>
  <si>
    <t>Уточненные бюджетные ассигнования на 2022 год</t>
  </si>
  <si>
    <t>621I482320</t>
  </si>
  <si>
    <t>Финансовая поддержка впервые зарегистрированным и действующим менее одгого года субъектам малого предпринимательства в органах местного самоуправления</t>
  </si>
  <si>
    <t>Финансовая поддержка субъектам малого и среднего предпринимательства в органах местного самоуправления</t>
  </si>
  <si>
    <t>Приложение № 3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</si>
  <si>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 "</t>
  </si>
  <si>
    <t>Распределение субсидий по целевым статьям (муниципальным программам и непрограммным направлениям деятельности) классификации расходов бюджета города Радужный на 2022 год</t>
  </si>
  <si>
    <t>Утвержденные ассигнования на 2022 год (решение Думы от 29.09.2022 №199)</t>
  </si>
  <si>
    <t>Уменьшены бюджетные ассигнования по   организации бесплатного горячего питания обучающихся, получающих начальное общее образование, в связи с уточнением количества дето-дней.</t>
  </si>
  <si>
    <t>Уменьшены бюджетные ассигнования по капитальному ремонту систем теплоснабжения, водоснабжения и водоотведения, согласно фактических расходов.</t>
  </si>
  <si>
    <t>Уменьшены бюджетные ассигнования по оранизации питания детей в лагерях с дневным пребыванием детей во время каникул,  в соответствии с распоряжением Правительства ХМАО-Югры от 16.09.2022 № 562-рп, согласно фактических расходов.</t>
  </si>
  <si>
    <t>Уменьшены бюджетные ассигнования по приобретению жилья в целях переселения граждан из жилых домов, признанных аварийными, в соответствии с распоряжением Правительства ХМАО-Югры от 15.11.2022 № 706-рп, по причине отсутствия потребности.</t>
  </si>
  <si>
    <t xml:space="preserve">Субсидии на реализацию инициативных проектов, отобранных по результатам конкурса </t>
  </si>
  <si>
    <t>Увеличены бюджетные ассигнования на поддержку субъектам малого и среднего предпринимательства, в целях возмещения части затрат на аренду нежилых помещений, на оплату коммунальных услуг за нежилые помещения.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</si>
</sst>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\-#,##0.00;0.00"/>
    <numFmt numFmtId="165" formatCode="0000000"/>
    <numFmt numFmtId="166" formatCode="00\.00\.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0" borderId="0" xfId="1" applyFont="1" applyAlignment="1" applyProtection="1">
      <alignment horizontal="center" vertical="center" wrapText="1"/>
      <protection hidden="1"/>
    </xf>
    <xf numFmtId="0" fontId="6" fillId="0" borderId="0" xfId="1" applyFont="1"/>
    <xf numFmtId="0" fontId="6" fillId="0" borderId="0" xfId="1" applyFont="1" applyAlignment="1" applyProtection="1">
      <alignment horizontal="left" vertical="center" wrapText="1"/>
      <protection hidden="1"/>
    </xf>
    <xf numFmtId="0" fontId="7" fillId="0" borderId="6" xfId="1" applyFont="1" applyBorder="1" applyAlignment="1" applyProtection="1">
      <alignment horizontal="center" vertical="center" wrapText="1"/>
      <protection hidden="1"/>
    </xf>
    <xf numFmtId="0" fontId="8" fillId="0" borderId="0" xfId="1" applyFont="1"/>
    <xf numFmtId="0" fontId="8" fillId="0" borderId="6" xfId="1" applyFont="1" applyBorder="1" applyAlignment="1" applyProtection="1">
      <alignment horizontal="right" vertical="center" wrapText="1"/>
      <protection hidden="1"/>
    </xf>
    <xf numFmtId="4" fontId="6" fillId="0" borderId="0" xfId="1" applyNumberFormat="1" applyFont="1"/>
    <xf numFmtId="0" fontId="6" fillId="2" borderId="0" xfId="1" applyFont="1" applyFill="1" applyAlignment="1">
      <alignment horizontal="right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6" fillId="0" borderId="1" xfId="0" applyFont="1" applyBorder="1" applyProtection="1">
      <protection hidden="1"/>
    </xf>
    <xf numFmtId="164" fontId="4" fillId="0" borderId="14" xfId="0" applyNumberFormat="1" applyFont="1" applyBorder="1" applyProtection="1">
      <protection hidden="1"/>
    </xf>
    <xf numFmtId="164" fontId="4" fillId="0" borderId="15" xfId="0" applyNumberFormat="1" applyFont="1" applyBorder="1" applyProtection="1">
      <protection hidden="1"/>
    </xf>
    <xf numFmtId="0" fontId="7" fillId="0" borderId="16" xfId="4" applyFont="1" applyBorder="1" applyAlignment="1" applyProtection="1">
      <alignment horizontal="center" vertical="center" wrapText="1"/>
      <protection hidden="1"/>
    </xf>
    <xf numFmtId="0" fontId="3" fillId="0" borderId="17" xfId="4" applyFont="1" applyBorder="1" applyAlignment="1" applyProtection="1">
      <alignment horizontal="left" vertical="center" wrapText="1"/>
      <protection hidden="1"/>
    </xf>
    <xf numFmtId="0" fontId="3" fillId="0" borderId="19" xfId="1" applyFont="1" applyBorder="1" applyAlignment="1">
      <alignment wrapText="1"/>
    </xf>
    <xf numFmtId="4" fontId="3" fillId="0" borderId="19" xfId="1" applyNumberFormat="1" applyFont="1" applyBorder="1" applyAlignment="1" applyProtection="1">
      <alignment vertical="center" wrapText="1"/>
      <protection hidden="1"/>
    </xf>
    <xf numFmtId="0" fontId="3" fillId="0" borderId="20" xfId="4" applyFont="1" applyBorder="1" applyAlignment="1" applyProtection="1">
      <alignment horizontal="left" vertical="center" wrapText="1"/>
      <protection hidden="1"/>
    </xf>
    <xf numFmtId="0" fontId="3" fillId="0" borderId="1" xfId="4" applyFont="1" applyBorder="1" applyAlignment="1" applyProtection="1">
      <alignment horizontal="left" vertical="center" wrapText="1"/>
      <protection hidden="1"/>
    </xf>
    <xf numFmtId="0" fontId="7" fillId="0" borderId="3" xfId="4" applyFont="1" applyBorder="1" applyAlignment="1" applyProtection="1">
      <alignment horizontal="center" vertical="center" wrapText="1"/>
      <protection hidden="1"/>
    </xf>
    <xf numFmtId="166" fontId="4" fillId="0" borderId="11" xfId="0" applyNumberFormat="1" applyFont="1" applyBorder="1" applyAlignment="1" applyProtection="1">
      <alignment vertical="center" wrapText="1"/>
      <protection hidden="1"/>
    </xf>
    <xf numFmtId="165" fontId="4" fillId="0" borderId="12" xfId="0" applyNumberFormat="1" applyFont="1" applyBorder="1" applyAlignment="1" applyProtection="1">
      <alignment horizontal="right" vertical="center" wrapText="1"/>
      <protection hidden="1"/>
    </xf>
    <xf numFmtId="164" fontId="4" fillId="0" borderId="12" xfId="0" applyNumberFormat="1" applyFont="1" applyBorder="1" applyAlignment="1" applyProtection="1">
      <alignment vertical="center"/>
      <protection hidden="1"/>
    </xf>
    <xf numFmtId="164" fontId="4" fillId="0" borderId="13" xfId="0" applyNumberFormat="1" applyFont="1" applyBorder="1" applyAlignment="1" applyProtection="1">
      <alignment vertical="center"/>
      <protection hidden="1"/>
    </xf>
    <xf numFmtId="166" fontId="6" fillId="0" borderId="5" xfId="0" applyNumberFormat="1" applyFont="1" applyBorder="1" applyAlignment="1" applyProtection="1">
      <alignment vertical="center" wrapText="1"/>
      <protection hidden="1"/>
    </xf>
    <xf numFmtId="165" fontId="6" fillId="0" borderId="4" xfId="0" applyNumberFormat="1" applyFont="1" applyBorder="1" applyAlignment="1" applyProtection="1">
      <alignment horizontal="right" vertical="center" wrapText="1"/>
      <protection hidden="1"/>
    </xf>
    <xf numFmtId="164" fontId="6" fillId="0" borderId="4" xfId="0" applyNumberFormat="1" applyFont="1" applyBorder="1" applyAlignment="1" applyProtection="1">
      <alignment vertical="center"/>
      <protection hidden="1"/>
    </xf>
    <xf numFmtId="164" fontId="6" fillId="0" borderId="9" xfId="0" applyNumberFormat="1" applyFont="1" applyBorder="1" applyAlignment="1" applyProtection="1">
      <alignment vertical="center"/>
      <protection hidden="1"/>
    </xf>
    <xf numFmtId="166" fontId="4" fillId="0" borderId="5" xfId="0" applyNumberFormat="1" applyFont="1" applyBorder="1" applyAlignment="1" applyProtection="1">
      <alignment vertical="center" wrapText="1"/>
      <protection hidden="1"/>
    </xf>
    <xf numFmtId="165" fontId="4" fillId="0" borderId="4" xfId="0" applyNumberFormat="1" applyFont="1" applyBorder="1" applyAlignment="1" applyProtection="1">
      <alignment horizontal="right" vertical="center" wrapText="1"/>
      <protection hidden="1"/>
    </xf>
    <xf numFmtId="164" fontId="4" fillId="0" borderId="4" xfId="0" applyNumberFormat="1" applyFont="1" applyBorder="1" applyAlignment="1" applyProtection="1">
      <alignment vertical="center"/>
      <protection hidden="1"/>
    </xf>
    <xf numFmtId="164" fontId="4" fillId="0" borderId="9" xfId="0" applyNumberFormat="1" applyFont="1" applyBorder="1" applyAlignment="1" applyProtection="1">
      <alignment vertical="center"/>
      <protection hidden="1"/>
    </xf>
    <xf numFmtId="0" fontId="8" fillId="0" borderId="19" xfId="4" applyFont="1" applyBorder="1" applyAlignment="1" applyProtection="1">
      <alignment vertical="center" wrapText="1"/>
      <protection hidden="1"/>
    </xf>
    <xf numFmtId="0" fontId="8" fillId="0" borderId="17" xfId="4" applyFont="1" applyBorder="1" applyAlignment="1" applyProtection="1">
      <alignment vertical="center" wrapText="1"/>
      <protection hidden="1"/>
    </xf>
    <xf numFmtId="4" fontId="4" fillId="0" borderId="19" xfId="1" applyNumberFormat="1" applyFont="1" applyBorder="1" applyAlignment="1" applyProtection="1">
      <alignment horizontal="center" vertical="center"/>
      <protection hidden="1"/>
    </xf>
    <xf numFmtId="0" fontId="8" fillId="0" borderId="19" xfId="1" applyFont="1" applyBorder="1" applyAlignment="1">
      <alignment horizontal="center" wrapText="1"/>
    </xf>
    <xf numFmtId="0" fontId="6" fillId="0" borderId="19" xfId="1" applyFont="1" applyBorder="1"/>
    <xf numFmtId="0" fontId="8" fillId="0" borderId="18" xfId="4" applyFont="1" applyBorder="1" applyAlignment="1" applyProtection="1">
      <alignment horizontal="center" vertical="center" wrapText="1"/>
      <protection hidden="1"/>
    </xf>
    <xf numFmtId="166" fontId="6" fillId="0" borderId="7" xfId="0" applyNumberFormat="1" applyFont="1" applyBorder="1" applyAlignment="1" applyProtection="1">
      <alignment vertical="center" wrapText="1"/>
      <protection hidden="1"/>
    </xf>
    <xf numFmtId="165" fontId="6" fillId="0" borderId="8" xfId="0" applyNumberFormat="1" applyFont="1" applyBorder="1" applyAlignment="1" applyProtection="1">
      <alignment horizontal="right" vertical="center" wrapText="1"/>
      <protection hidden="1"/>
    </xf>
    <xf numFmtId="164" fontId="6" fillId="0" borderId="8" xfId="0" applyNumberFormat="1" applyFont="1" applyBorder="1" applyAlignment="1" applyProtection="1">
      <alignment vertical="center"/>
      <protection hidden="1"/>
    </xf>
    <xf numFmtId="164" fontId="6" fillId="0" borderId="10" xfId="0" applyNumberFormat="1" applyFont="1" applyBorder="1" applyAlignment="1" applyProtection="1">
      <alignment vertical="center"/>
      <protection hidden="1"/>
    </xf>
    <xf numFmtId="0" fontId="8" fillId="0" borderId="17" xfId="4" applyFont="1" applyBorder="1" applyAlignment="1" applyProtection="1">
      <alignment horizontal="left" vertical="center" wrapText="1"/>
      <protection hidden="1"/>
    </xf>
    <xf numFmtId="4" fontId="8" fillId="0" borderId="19" xfId="1" applyNumberFormat="1" applyFont="1" applyBorder="1" applyAlignment="1" applyProtection="1">
      <alignment horizontal="left" wrapText="1"/>
      <protection hidden="1"/>
    </xf>
    <xf numFmtId="0" fontId="4" fillId="0" borderId="1" xfId="4" applyFont="1" applyBorder="1" applyAlignment="1" applyProtection="1">
      <alignment horizontal="center" vertical="center" wrapText="1"/>
      <protection hidden="1"/>
    </xf>
    <xf numFmtId="0" fontId="7" fillId="0" borderId="2" xfId="4" applyFont="1" applyBorder="1" applyAlignment="1" applyProtection="1">
      <alignment horizontal="center" vertical="center" wrapText="1"/>
      <protection hidden="1"/>
    </xf>
    <xf numFmtId="0" fontId="7" fillId="0" borderId="14" xfId="4" applyFont="1" applyBorder="1" applyAlignment="1" applyProtection="1">
      <alignment horizontal="center" vertical="center" wrapText="1"/>
      <protection hidden="1"/>
    </xf>
    <xf numFmtId="0" fontId="6" fillId="0" borderId="17" xfId="4" applyFont="1" applyBorder="1" applyAlignment="1" applyProtection="1">
      <alignment horizontal="left" vertical="center" wrapText="1"/>
      <protection hidden="1"/>
    </xf>
    <xf numFmtId="0" fontId="6" fillId="0" borderId="9" xfId="4" applyFont="1" applyBorder="1" applyAlignment="1" applyProtection="1">
      <alignment horizontal="left" vertical="center" wrapText="1"/>
      <protection hidden="1"/>
    </xf>
    <xf numFmtId="0" fontId="6" fillId="2" borderId="0" xfId="1" applyFont="1" applyFill="1" applyAlignment="1" applyProtection="1">
      <alignment horizontal="right"/>
      <protection hidden="1"/>
    </xf>
    <xf numFmtId="0" fontId="5" fillId="0" borderId="0" xfId="1" applyFont="1" applyAlignment="1" applyProtection="1">
      <alignment horizontal="center" vertical="center" wrapText="1"/>
      <protection hidden="1"/>
    </xf>
  </cellXfs>
  <cellStyles count="5">
    <cellStyle name="Обычный" xfId="0" builtinId="0"/>
    <cellStyle name="Обычный 2" xfId="1" xr:uid="{00000000-0005-0000-0000-000001000000}"/>
    <cellStyle name="Обычный 2 10 2 2" xfId="2" xr:uid="{00000000-0005-0000-0000-000002000000}"/>
    <cellStyle name="Обычный 2 10 2 2 2" xfId="4" xr:uid="{00000000-0005-0000-0000-000003000000}"/>
    <cellStyle name="Обычный 2 4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24" zoomScaleNormal="100" workbookViewId="0">
      <selection activeCell="F36" sqref="F36"/>
    </sheetView>
  </sheetViews>
  <sheetFormatPr defaultColWidth="9.140625" defaultRowHeight="15.75" x14ac:dyDescent="0.25"/>
  <cols>
    <col min="1" max="1" width="108.140625" style="2" customWidth="1"/>
    <col min="2" max="2" width="15.42578125" style="2" customWidth="1"/>
    <col min="3" max="3" width="21" style="2" customWidth="1"/>
    <col min="4" max="4" width="15.28515625" style="2" customWidth="1"/>
    <col min="5" max="5" width="16" style="2" customWidth="1"/>
    <col min="6" max="6" width="46.85546875" style="2" customWidth="1"/>
    <col min="7" max="217" width="9.140625" style="2" customWidth="1"/>
    <col min="218" max="16384" width="9.140625" style="2"/>
  </cols>
  <sheetData>
    <row r="1" spans="1:6" x14ac:dyDescent="0.25">
      <c r="D1" s="8"/>
      <c r="E1" s="8"/>
      <c r="F1" s="8" t="s">
        <v>58</v>
      </c>
    </row>
    <row r="2" spans="1:6" x14ac:dyDescent="0.25">
      <c r="A2" s="1"/>
      <c r="B2" s="3"/>
      <c r="C2" s="3"/>
      <c r="D2" s="51" t="s">
        <v>17</v>
      </c>
      <c r="E2" s="51"/>
      <c r="F2" s="51"/>
    </row>
    <row r="3" spans="1:6" ht="54" customHeight="1" x14ac:dyDescent="0.25">
      <c r="A3" s="52" t="s">
        <v>60</v>
      </c>
      <c r="B3" s="52"/>
      <c r="C3" s="52"/>
      <c r="D3" s="52"/>
      <c r="E3" s="52"/>
      <c r="F3" s="52"/>
    </row>
    <row r="4" spans="1:6" s="5" customFormat="1" thickBot="1" x14ac:dyDescent="0.3">
      <c r="A4" s="4"/>
      <c r="B4" s="4"/>
      <c r="C4" s="4"/>
      <c r="D4" s="4"/>
      <c r="E4" s="4"/>
      <c r="F4" s="6" t="s">
        <v>18</v>
      </c>
    </row>
    <row r="5" spans="1:6" ht="87.75" customHeight="1" thickBot="1" x14ac:dyDescent="0.3">
      <c r="A5" s="9" t="s">
        <v>13</v>
      </c>
      <c r="B5" s="10" t="s">
        <v>12</v>
      </c>
      <c r="C5" s="21" t="s">
        <v>61</v>
      </c>
      <c r="D5" s="47" t="s">
        <v>14</v>
      </c>
      <c r="E5" s="48" t="s">
        <v>54</v>
      </c>
      <c r="F5" s="46" t="s">
        <v>15</v>
      </c>
    </row>
    <row r="6" spans="1:6" ht="27.75" customHeight="1" x14ac:dyDescent="0.25">
      <c r="A6" s="22" t="s">
        <v>30</v>
      </c>
      <c r="B6" s="23" t="s">
        <v>31</v>
      </c>
      <c r="C6" s="25">
        <f t="shared" ref="C6:E6" si="0">C7</f>
        <v>31718.2</v>
      </c>
      <c r="D6" s="24">
        <f t="shared" si="0"/>
        <v>-4254</v>
      </c>
      <c r="E6" s="25">
        <f t="shared" si="0"/>
        <v>27464.2</v>
      </c>
      <c r="F6" s="15"/>
    </row>
    <row r="7" spans="1:6" ht="81" customHeight="1" x14ac:dyDescent="0.25">
      <c r="A7" s="26" t="s">
        <v>23</v>
      </c>
      <c r="B7" s="27" t="s">
        <v>24</v>
      </c>
      <c r="C7" s="29">
        <v>31718.2</v>
      </c>
      <c r="D7" s="28">
        <f>E7-C7</f>
        <v>-4254</v>
      </c>
      <c r="E7" s="29">
        <v>27464.2</v>
      </c>
      <c r="F7" s="49" t="s">
        <v>62</v>
      </c>
    </row>
    <row r="8" spans="1:6" ht="31.5" x14ac:dyDescent="0.25">
      <c r="A8" s="30" t="s">
        <v>32</v>
      </c>
      <c r="B8" s="31" t="s">
        <v>33</v>
      </c>
      <c r="C8" s="33">
        <f>C9+C10+C11+C12+C13</f>
        <v>8630.2599999999984</v>
      </c>
      <c r="D8" s="32">
        <f>D9+D10+D11+D12+D13</f>
        <v>0</v>
      </c>
      <c r="E8" s="33">
        <f>E9+E10+E11+E12+E13</f>
        <v>8630.2599999999984</v>
      </c>
      <c r="F8" s="34"/>
    </row>
    <row r="9" spans="1:6" ht="39.75" customHeight="1" x14ac:dyDescent="0.25">
      <c r="A9" s="26" t="s">
        <v>19</v>
      </c>
      <c r="B9" s="27" t="s">
        <v>34</v>
      </c>
      <c r="C9" s="29">
        <v>401.7</v>
      </c>
      <c r="D9" s="28">
        <f t="shared" ref="D9:D32" si="1">E9-C9</f>
        <v>0</v>
      </c>
      <c r="E9" s="29">
        <v>401.7</v>
      </c>
      <c r="F9" s="35"/>
    </row>
    <row r="10" spans="1:6" x14ac:dyDescent="0.25">
      <c r="A10" s="26" t="s">
        <v>25</v>
      </c>
      <c r="B10" s="27" t="s">
        <v>35</v>
      </c>
      <c r="C10" s="29">
        <v>179.56</v>
      </c>
      <c r="D10" s="28">
        <f t="shared" si="1"/>
        <v>0</v>
      </c>
      <c r="E10" s="29">
        <v>179.56</v>
      </c>
      <c r="F10" s="44"/>
    </row>
    <row r="11" spans="1:6" ht="63" x14ac:dyDescent="0.25">
      <c r="A11" s="26" t="s">
        <v>26</v>
      </c>
      <c r="B11" s="27" t="s">
        <v>36</v>
      </c>
      <c r="C11" s="29">
        <v>6894.7</v>
      </c>
      <c r="D11" s="28">
        <f t="shared" si="1"/>
        <v>0</v>
      </c>
      <c r="E11" s="29">
        <v>6894.7</v>
      </c>
      <c r="F11" s="16"/>
    </row>
    <row r="12" spans="1:6" ht="38.25" customHeight="1" x14ac:dyDescent="0.25">
      <c r="A12" s="26" t="s">
        <v>27</v>
      </c>
      <c r="B12" s="27" t="s">
        <v>37</v>
      </c>
      <c r="C12" s="29">
        <v>932.5</v>
      </c>
      <c r="D12" s="28">
        <f t="shared" si="1"/>
        <v>0</v>
      </c>
      <c r="E12" s="29">
        <v>932.5</v>
      </c>
      <c r="F12" s="16"/>
    </row>
    <row r="13" spans="1:6" ht="41.25" customHeight="1" x14ac:dyDescent="0.25">
      <c r="A13" s="26" t="s">
        <v>28</v>
      </c>
      <c r="B13" s="27" t="s">
        <v>38</v>
      </c>
      <c r="C13" s="29">
        <v>221.8</v>
      </c>
      <c r="D13" s="28">
        <f t="shared" si="1"/>
        <v>0</v>
      </c>
      <c r="E13" s="29">
        <v>221.8</v>
      </c>
      <c r="F13" s="16"/>
    </row>
    <row r="14" spans="1:6" ht="41.25" customHeight="1" x14ac:dyDescent="0.25">
      <c r="A14" s="30" t="s">
        <v>39</v>
      </c>
      <c r="B14" s="31" t="s">
        <v>11</v>
      </c>
      <c r="C14" s="33">
        <f t="shared" ref="C14:E14" si="2">C15+C16+C17</f>
        <v>16886.2</v>
      </c>
      <c r="D14" s="32">
        <f>D15+D16+D17</f>
        <v>-193.5</v>
      </c>
      <c r="E14" s="33">
        <f t="shared" si="2"/>
        <v>16692.7</v>
      </c>
      <c r="F14" s="16"/>
    </row>
    <row r="15" spans="1:6" ht="108.75" customHeight="1" x14ac:dyDescent="0.25">
      <c r="A15" s="26" t="s">
        <v>29</v>
      </c>
      <c r="B15" s="27" t="s">
        <v>40</v>
      </c>
      <c r="C15" s="29">
        <v>9773.2999999999993</v>
      </c>
      <c r="D15" s="28">
        <f t="shared" si="1"/>
        <v>-193.5</v>
      </c>
      <c r="E15" s="29">
        <v>9579.7999999999993</v>
      </c>
      <c r="F15" s="49" t="s">
        <v>65</v>
      </c>
    </row>
    <row r="16" spans="1:6" ht="33" customHeight="1" x14ac:dyDescent="0.25">
      <c r="A16" s="26" t="s">
        <v>41</v>
      </c>
      <c r="B16" s="27" t="s">
        <v>42</v>
      </c>
      <c r="C16" s="29">
        <v>1517.7</v>
      </c>
      <c r="D16" s="28">
        <f t="shared" si="1"/>
        <v>0</v>
      </c>
      <c r="E16" s="29">
        <v>1517.7</v>
      </c>
      <c r="F16" s="16"/>
    </row>
    <row r="17" spans="1:6" ht="27" customHeight="1" x14ac:dyDescent="0.25">
      <c r="A17" s="26" t="s">
        <v>20</v>
      </c>
      <c r="B17" s="27" t="s">
        <v>10</v>
      </c>
      <c r="C17" s="29">
        <v>5595.2</v>
      </c>
      <c r="D17" s="28">
        <f t="shared" si="1"/>
        <v>0</v>
      </c>
      <c r="E17" s="29">
        <v>5595.2</v>
      </c>
      <c r="F17" s="49"/>
    </row>
    <row r="18" spans="1:6" ht="42.75" customHeight="1" x14ac:dyDescent="0.25">
      <c r="A18" s="30" t="s">
        <v>43</v>
      </c>
      <c r="B18" s="31" t="s">
        <v>9</v>
      </c>
      <c r="C18" s="33">
        <f t="shared" ref="C18:E18" si="3">C19</f>
        <v>10911.7</v>
      </c>
      <c r="D18" s="32">
        <f t="shared" si="3"/>
        <v>-1021.4000000000015</v>
      </c>
      <c r="E18" s="33">
        <f t="shared" si="3"/>
        <v>9890.2999999999993</v>
      </c>
      <c r="F18" s="36"/>
    </row>
    <row r="19" spans="1:6" ht="84.75" customHeight="1" x14ac:dyDescent="0.25">
      <c r="A19" s="26" t="s">
        <v>21</v>
      </c>
      <c r="B19" s="27" t="s">
        <v>16</v>
      </c>
      <c r="C19" s="29">
        <v>10911.7</v>
      </c>
      <c r="D19" s="28">
        <f t="shared" si="1"/>
        <v>-1021.4000000000015</v>
      </c>
      <c r="E19" s="29">
        <v>9890.2999999999993</v>
      </c>
      <c r="F19" s="49" t="s">
        <v>63</v>
      </c>
    </row>
    <row r="20" spans="1:6" ht="33" customHeight="1" x14ac:dyDescent="0.25">
      <c r="A20" s="30" t="s">
        <v>44</v>
      </c>
      <c r="B20" s="31" t="s">
        <v>8</v>
      </c>
      <c r="C20" s="33">
        <f t="shared" ref="C20:E20" si="4">C21</f>
        <v>104.2</v>
      </c>
      <c r="D20" s="32">
        <f t="shared" si="4"/>
        <v>0</v>
      </c>
      <c r="E20" s="33">
        <f t="shared" si="4"/>
        <v>104.2</v>
      </c>
      <c r="F20" s="38"/>
    </row>
    <row r="21" spans="1:6" ht="31.5" customHeight="1" x14ac:dyDescent="0.25">
      <c r="A21" s="26" t="s">
        <v>7</v>
      </c>
      <c r="B21" s="27" t="s">
        <v>45</v>
      </c>
      <c r="C21" s="29">
        <v>104.2</v>
      </c>
      <c r="D21" s="28">
        <f t="shared" si="1"/>
        <v>0</v>
      </c>
      <c r="E21" s="29">
        <v>104.2</v>
      </c>
      <c r="F21" s="17"/>
    </row>
    <row r="22" spans="1:6" ht="31.5" x14ac:dyDescent="0.25">
      <c r="A22" s="30" t="s">
        <v>46</v>
      </c>
      <c r="B22" s="31" t="s">
        <v>6</v>
      </c>
      <c r="C22" s="33">
        <f t="shared" ref="C22" si="5">C23+C24</f>
        <v>2713.2000000000003</v>
      </c>
      <c r="D22" s="32">
        <f t="shared" ref="D22:E22" si="6">D23+D24</f>
        <v>677.79999999999973</v>
      </c>
      <c r="E22" s="33">
        <f t="shared" si="6"/>
        <v>3391</v>
      </c>
      <c r="F22" s="36"/>
    </row>
    <row r="23" spans="1:6" ht="32.25" customHeight="1" x14ac:dyDescent="0.25">
      <c r="A23" s="26" t="s">
        <v>56</v>
      </c>
      <c r="B23" s="27" t="s">
        <v>55</v>
      </c>
      <c r="C23" s="29">
        <v>278.3</v>
      </c>
      <c r="D23" s="28">
        <f t="shared" si="1"/>
        <v>0</v>
      </c>
      <c r="E23" s="29">
        <v>278.3</v>
      </c>
      <c r="F23" s="37"/>
    </row>
    <row r="24" spans="1:6" ht="102" customHeight="1" x14ac:dyDescent="0.25">
      <c r="A24" s="26" t="s">
        <v>57</v>
      </c>
      <c r="B24" s="27" t="s">
        <v>47</v>
      </c>
      <c r="C24" s="29">
        <v>2434.9</v>
      </c>
      <c r="D24" s="28">
        <f t="shared" si="1"/>
        <v>677.79999999999973</v>
      </c>
      <c r="E24" s="29">
        <v>3112.7</v>
      </c>
      <c r="F24" s="49" t="s">
        <v>67</v>
      </c>
    </row>
    <row r="25" spans="1:6" ht="31.5" x14ac:dyDescent="0.25">
      <c r="A25" s="30" t="s">
        <v>53</v>
      </c>
      <c r="B25" s="31" t="s">
        <v>48</v>
      </c>
      <c r="C25" s="33">
        <f t="shared" ref="C25:E25" si="7">C26</f>
        <v>106.7</v>
      </c>
      <c r="D25" s="32">
        <f t="shared" si="7"/>
        <v>0</v>
      </c>
      <c r="E25" s="33">
        <f t="shared" si="7"/>
        <v>106.7</v>
      </c>
      <c r="F25" s="38"/>
    </row>
    <row r="26" spans="1:6" ht="50.25" customHeight="1" x14ac:dyDescent="0.25">
      <c r="A26" s="26" t="s">
        <v>49</v>
      </c>
      <c r="B26" s="27" t="s">
        <v>50</v>
      </c>
      <c r="C26" s="29">
        <v>106.7</v>
      </c>
      <c r="D26" s="28">
        <f t="shared" si="1"/>
        <v>0</v>
      </c>
      <c r="E26" s="29">
        <v>106.7</v>
      </c>
      <c r="F26" s="18"/>
    </row>
    <row r="27" spans="1:6" ht="41.25" customHeight="1" x14ac:dyDescent="0.25">
      <c r="A27" s="30" t="s">
        <v>51</v>
      </c>
      <c r="B27" s="31" t="s">
        <v>5</v>
      </c>
      <c r="C27" s="33">
        <f t="shared" ref="C27:E27" si="8">C28</f>
        <v>10705.3</v>
      </c>
      <c r="D27" s="32">
        <f t="shared" si="8"/>
        <v>-769</v>
      </c>
      <c r="E27" s="33">
        <f t="shared" si="8"/>
        <v>9936.2999999999993</v>
      </c>
      <c r="F27" s="39"/>
    </row>
    <row r="28" spans="1:6" ht="94.5" x14ac:dyDescent="0.25">
      <c r="A28" s="26" t="s">
        <v>4</v>
      </c>
      <c r="B28" s="27" t="s">
        <v>3</v>
      </c>
      <c r="C28" s="29">
        <v>10705.3</v>
      </c>
      <c r="D28" s="28">
        <f t="shared" si="1"/>
        <v>-769</v>
      </c>
      <c r="E28" s="29">
        <v>9936.2999999999993</v>
      </c>
      <c r="F28" s="50" t="s">
        <v>64</v>
      </c>
    </row>
    <row r="29" spans="1:6" ht="49.5" customHeight="1" x14ac:dyDescent="0.25">
      <c r="A29" s="30" t="s">
        <v>59</v>
      </c>
      <c r="B29" s="31">
        <v>7100000000</v>
      </c>
      <c r="C29" s="33">
        <f t="shared" ref="C29:E29" si="9">C30</f>
        <v>2071.63</v>
      </c>
      <c r="D29" s="32">
        <f t="shared" si="9"/>
        <v>0</v>
      </c>
      <c r="E29" s="33">
        <f t="shared" si="9"/>
        <v>2071.63</v>
      </c>
      <c r="F29" s="36"/>
    </row>
    <row r="30" spans="1:6" ht="37.5" customHeight="1" x14ac:dyDescent="0.25">
      <c r="A30" s="26" t="s">
        <v>66</v>
      </c>
      <c r="B30" s="27">
        <v>7100682750</v>
      </c>
      <c r="C30" s="29">
        <v>2071.63</v>
      </c>
      <c r="D30" s="28">
        <f t="shared" si="1"/>
        <v>0</v>
      </c>
      <c r="E30" s="29">
        <v>2071.63</v>
      </c>
      <c r="F30" s="45"/>
    </row>
    <row r="31" spans="1:6" ht="30" customHeight="1" x14ac:dyDescent="0.25">
      <c r="A31" s="30" t="s">
        <v>52</v>
      </c>
      <c r="B31" s="31" t="s">
        <v>2</v>
      </c>
      <c r="C31" s="33">
        <f t="shared" ref="C31:E31" si="10">C32</f>
        <v>16073.33</v>
      </c>
      <c r="D31" s="32">
        <f t="shared" si="10"/>
        <v>0</v>
      </c>
      <c r="E31" s="33">
        <f t="shared" si="10"/>
        <v>16073.33</v>
      </c>
      <c r="F31" s="37"/>
    </row>
    <row r="32" spans="1:6" ht="27.75" customHeight="1" thickBot="1" x14ac:dyDescent="0.3">
      <c r="A32" s="40" t="s">
        <v>22</v>
      </c>
      <c r="B32" s="41" t="s">
        <v>1</v>
      </c>
      <c r="C32" s="43">
        <v>16073.33</v>
      </c>
      <c r="D32" s="42">
        <f t="shared" si="1"/>
        <v>0</v>
      </c>
      <c r="E32" s="43">
        <v>16073.33</v>
      </c>
      <c r="F32" s="19"/>
    </row>
    <row r="33" spans="1:6" ht="20.25" customHeight="1" thickBot="1" x14ac:dyDescent="0.3">
      <c r="A33" s="11" t="s">
        <v>0</v>
      </c>
      <c r="B33" s="12"/>
      <c r="C33" s="13">
        <f t="shared" ref="C33" si="11">C6+C8+C14+C18+C20+C22+C25+C27+C31+C29</f>
        <v>99920.72</v>
      </c>
      <c r="D33" s="14">
        <f t="shared" ref="D33:E33" si="12">D6+D8+D14+D18+D20+D22+D25+D27+D31+D29</f>
        <v>-5560.1000000000022</v>
      </c>
      <c r="E33" s="13">
        <f t="shared" si="12"/>
        <v>94360.62000000001</v>
      </c>
      <c r="F33" s="20"/>
    </row>
    <row r="35" spans="1:6" x14ac:dyDescent="0.25">
      <c r="D35" s="7"/>
    </row>
  </sheetData>
  <mergeCells count="2">
    <mergeCell ref="D2:F2"/>
    <mergeCell ref="A3:F3"/>
  </mergeCells>
  <pageMargins left="0.78740157480314965" right="0.39370078740157483" top="0.78740157480314965" bottom="0.78740157480314965" header="0.31496062992125984" footer="0.31496062992125984"/>
  <pageSetup paperSize="9" scale="60" firstPageNumber="466" fitToHeight="0" orientation="landscape" useFirstPageNumber="1" r:id="rId1"/>
  <headerFooter>
    <oddFooter>&amp;R&amp;P</oddFooter>
  </headerFooter>
  <ignoredErrors>
    <ignoredError sqref="B25:B28" numberStoredAsText="1"/>
    <ignoredError sqref="D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Абдуллина С.Ч.</cp:lastModifiedBy>
  <cp:lastPrinted>2022-12-01T10:30:27Z</cp:lastPrinted>
  <dcterms:created xsi:type="dcterms:W3CDTF">2019-03-18T12:32:59Z</dcterms:created>
  <dcterms:modified xsi:type="dcterms:W3CDTF">2022-12-01T10:51:22Z</dcterms:modified>
</cp:coreProperties>
</file>