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4" r:id="rId1"/>
  </sheets>
  <definedNames>
    <definedName name="_xlnm.Print_Titles" localSheetId="0">'1'!$7:$9</definedName>
    <definedName name="_xlnm.Print_Area" localSheetId="0">'1'!$A$1:$E$59</definedName>
  </definedNames>
  <calcPr calcId="145621"/>
</workbook>
</file>

<file path=xl/calcChain.xml><?xml version="1.0" encoding="utf-8"?>
<calcChain xmlns="http://schemas.openxmlformats.org/spreadsheetml/2006/main">
  <c r="C48" i="4" l="1"/>
  <c r="D16" i="4" l="1"/>
  <c r="E16" i="4"/>
  <c r="C16" i="4"/>
  <c r="D48" i="4"/>
  <c r="E48" i="4"/>
  <c r="D39" i="4" l="1"/>
  <c r="E39" i="4"/>
  <c r="C39" i="4"/>
  <c r="D30" i="4"/>
  <c r="E30" i="4"/>
  <c r="C30" i="4"/>
  <c r="D24" i="4"/>
  <c r="E24" i="4"/>
  <c r="C24" i="4"/>
  <c r="D36" i="4" l="1"/>
  <c r="E36" i="4"/>
  <c r="C36" i="4"/>
  <c r="D34" i="4" l="1"/>
  <c r="E34" i="4"/>
  <c r="C34" i="4"/>
  <c r="C28" i="4" s="1"/>
  <c r="D20" i="4" l="1"/>
  <c r="E20" i="4"/>
  <c r="C20" i="4"/>
  <c r="E46" i="4" l="1"/>
  <c r="E45" i="4" s="1"/>
  <c r="D46" i="4"/>
  <c r="D45" i="4" s="1"/>
  <c r="C46" i="4"/>
  <c r="C45" i="4" s="1"/>
  <c r="E28" i="4"/>
  <c r="D28" i="4"/>
  <c r="E13" i="4"/>
  <c r="E11" i="4" s="1"/>
  <c r="D13" i="4"/>
  <c r="D11" i="4" s="1"/>
  <c r="C13" i="4"/>
  <c r="C11" i="4" s="1"/>
  <c r="E10" i="4" l="1"/>
  <c r="E59" i="4" s="1"/>
  <c r="D10" i="4"/>
  <c r="D59" i="4" s="1"/>
  <c r="C10" i="4"/>
  <c r="C59" i="4" s="1"/>
</calcChain>
</file>

<file path=xl/sharedStrings.xml><?xml version="1.0" encoding="utf-8"?>
<sst xmlns="http://schemas.openxmlformats.org/spreadsheetml/2006/main" count="105" uniqueCount="103">
  <si>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</si>
  <si>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</si>
  <si>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</si>
  <si>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</si>
  <si>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</si>
  <si>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</si>
  <si>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</si>
  <si>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</si>
  <si>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</si>
  <si>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</si>
  <si>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</si>
  <si>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</si>
  <si>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</si>
  <si>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</si>
  <si>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</si>
  <si>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</si>
  <si>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</si>
  <si>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</si>
  <si>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</si>
  <si>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</si>
  <si>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</si>
  <si>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</si>
  <si>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</si>
  <si>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</si>
  <si>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</si>
  <si>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</si>
  <si>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</si>
  <si>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</si>
  <si>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</si>
  <si>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</si>
  <si>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</si>
  <si>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</si>
  <si>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</si>
  <si>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</si>
  <si>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</si>
  <si>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</si>
  <si>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</si>
  <si>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</si>
  <si>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</si>
  <si>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</si>
  <si>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</si>
  <si>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</si>
  <si>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</si>
  <si>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</si>
  <si>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</si>
  <si>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</si>
  <si>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</si>
  <si>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</si>
  <si>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</si>
  <si>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</si>
  <si>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</si>
  <si>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</si>
  <si>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</si>
  <si>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</si>
  <si>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</si>
  <si>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</si>
  <si>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</si>
  <si>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</si>
  <si>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</si>
  <si>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</si>
  <si>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</si>
  <si>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</si>
  <si>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</si>
  <si>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</si>
  <si>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</si>
  <si>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</si>
  <si>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</si>
  <si>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</si>
  <si>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</si>
  <si>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</si>
  <si>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</si>
  <si>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</si>
  <si>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</si>
  <si>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</si>
  <si>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</si>
  <si>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</si>
  <si>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</si>
  <si>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</si>
  <si>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</si>
  <si>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</si>
  <si>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2023 год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</si>
  <si>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</si>
  <si>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</si>
  <si>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</si>
  <si>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</si>
  <si>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</si>
  <si>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</si>
  <si>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2023 год и на плановый период 2024 и 2025 годов </t>
  </si>
  <si>
    <t>000 2 04 00000 00 0000 150</t>
  </si>
  <si>
    <t>000 2 03 04000 04 0000 150</t>
  </si>
  <si>
    <t>Безвозмездные поступления от негосударственных организаций в бюджеты городских округов</t>
  </si>
  <si>
    <t>Безвозмездные поступления от государственных (муниципальных) организаций в бюджеты городских округов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</si>
  <si>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</si>
  <si>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</si>
  <si>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неналоговые доходы</t>
  </si>
  <si>
    <t>000 1 17 00000 00 0000 000</t>
  </si>
  <si>
    <t>Прочие дотации бюджетам городских округов</t>
  </si>
  <si>
    <t xml:space="preserve">    000 2 02 19999 04 0000 150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</si>
  <si>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</si>
  <si>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</si>
  <si>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</si>
  <si>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</si>
  <si>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от 22.08.2023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</si>
</sst>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0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9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0" fontId="13" fillId="0" borderId="0" xfId="129" applyFont="1" applyAlignment="1">
      <alignment horizontal="left" wrapText="1"/>
    </xf>
    <xf numFmtId="0" fontId="13" fillId="2" borderId="2" xfId="129" applyFont="1" applyFill="1" applyBorder="1" applyAlignment="1">
      <alignment wrapText="1"/>
    </xf>
    <xf numFmtId="4" fontId="13" fillId="0" borderId="6" xfId="129" applyNumberFormat="1" applyFont="1" applyBorder="1" applyAlignment="1">
      <alignment wrapText="1"/>
    </xf>
    <xf numFmtId="4" fontId="13" fillId="0" borderId="7" xfId="129" applyNumberFormat="1" applyFont="1" applyBorder="1" applyAlignment="1">
      <alignment wrapText="1"/>
    </xf>
    <xf numFmtId="0" fontId="13" fillId="0" borderId="3" xfId="129" applyFont="1" applyBorder="1" applyAlignment="1">
      <alignment horizontal="center" vertical="center"/>
    </xf>
    <xf numFmtId="0" fontId="15" fillId="0" borderId="3" xfId="129" applyFont="1" applyBorder="1" applyAlignment="1">
      <alignment horizontal="center"/>
    </xf>
    <xf numFmtId="4" fontId="13" fillId="0" borderId="3" xfId="129" applyNumberFormat="1" applyFont="1" applyBorder="1" applyAlignment="1">
      <alignment horizontal="right" wrapText="1"/>
    </xf>
    <xf numFmtId="3" fontId="13" fillId="0" borderId="1" xfId="129" applyNumberFormat="1" applyFont="1" applyBorder="1" applyAlignment="1">
      <alignment horizontal="center" vertical="center" wrapText="1"/>
    </xf>
    <xf numFmtId="0" fontId="15" fillId="0" borderId="2" xfId="129" applyFont="1" applyBorder="1" applyAlignment="1">
      <alignment horizontal="center" wrapText="1"/>
    </xf>
    <xf numFmtId="3" fontId="15" fillId="0" borderId="1" xfId="129" applyNumberFormat="1" applyFont="1" applyBorder="1" applyAlignment="1">
      <alignment horizontal="center" wrapText="1"/>
    </xf>
    <xf numFmtId="4" fontId="13" fillId="0" borderId="1" xfId="129" applyNumberFormat="1" applyFont="1" applyBorder="1" applyAlignment="1">
      <alignment horizontal="right" wrapText="1"/>
    </xf>
    <xf numFmtId="4" fontId="13" fillId="0" borderId="11" xfId="129" applyNumberFormat="1" applyFont="1" applyBorder="1" applyAlignment="1">
      <alignment wrapText="1"/>
    </xf>
    <xf numFmtId="4" fontId="13" fillId="0" borderId="12" xfId="129" applyNumberFormat="1" applyFont="1" applyBorder="1" applyAlignment="1">
      <alignment wrapText="1"/>
    </xf>
    <xf numFmtId="0" fontId="13" fillId="0" borderId="3" xfId="0" applyFont="1" applyBorder="1" applyAlignment="1">
      <alignment horizontal="justify" wrapText="1" shrinkToFit="1"/>
    </xf>
    <xf numFmtId="0" fontId="2" fillId="0" borderId="4" xfId="129" applyFont="1" applyBorder="1" applyAlignment="1">
      <alignment wrapText="1"/>
    </xf>
    <xf numFmtId="0" fontId="13" fillId="0" borderId="8" xfId="129" applyFont="1" applyBorder="1" applyAlignment="1">
      <alignment horizontal="left" wrapText="1"/>
    </xf>
    <xf numFmtId="0" fontId="13" fillId="0" borderId="11" xfId="129" applyFont="1" applyBorder="1" applyAlignment="1">
      <alignment horizontal="left"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5" xfId="129" applyFont="1" applyBorder="1" applyAlignment="1">
      <alignment horizontal="center" vertical="center" wrapText="1"/>
    </xf>
    <xf numFmtId="0" fontId="13" fillId="0" borderId="2" xfId="129" applyFont="1" applyBorder="1" applyAlignment="1">
      <alignment horizontal="center" vertical="center" wrapText="1"/>
    </xf>
    <xf numFmtId="0" fontId="13" fillId="0" borderId="9" xfId="129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vertical="center" wrapText="1"/>
    </xf>
    <xf numFmtId="0" fontId="13" fillId="2" borderId="9" xfId="129" applyFont="1" applyFill="1" applyBorder="1" applyAlignment="1">
      <alignment horizontal="center" vertical="center"/>
    </xf>
    <xf numFmtId="0" fontId="13" fillId="2" borderId="10" xfId="129" applyFont="1" applyFill="1" applyBorder="1" applyAlignment="1">
      <alignment horizontal="center" vertical="center"/>
    </xf>
  </cellXfs>
  <cellStyles count="220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4 2" xfId="214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39 2" xfId="215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0 2" xfId="216"/>
    <cellStyle name="Обычный 2 41" xfId="110"/>
    <cellStyle name="Обычный 2 41 2" xfId="217"/>
    <cellStyle name="Обычный 2 42" xfId="111"/>
    <cellStyle name="Обычный 2 42 2" xfId="218"/>
    <cellStyle name="Обычный 2 43" xfId="112"/>
    <cellStyle name="Обычный 2 43 2" xfId="219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3"/>
  <sheetViews>
    <sheetView tabSelected="1" zoomScaleNormal="100" zoomScaleSheetLayoutView="85" workbookViewId="0">
      <selection activeCell="I9" sqref="I9:J9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85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102</v>
      </c>
    </row>
    <row r="4" spans="1:10" ht="16.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1" t="s">
        <v>87</v>
      </c>
      <c r="B5" s="52"/>
      <c r="C5" s="52"/>
      <c r="D5" s="52"/>
      <c r="E5" s="52"/>
    </row>
    <row r="6" spans="1:10" ht="19.5" thickBot="1" x14ac:dyDescent="0.35">
      <c r="B6" s="7"/>
      <c r="C6" s="7"/>
      <c r="D6" s="7"/>
      <c r="E6" s="32" t="s">
        <v>47</v>
      </c>
    </row>
    <row r="7" spans="1:10" s="8" customFormat="1" ht="28.5" customHeight="1" x14ac:dyDescent="0.3">
      <c r="A7" s="53" t="s">
        <v>56</v>
      </c>
      <c r="B7" s="55" t="s">
        <v>55</v>
      </c>
      <c r="C7" s="57" t="s">
        <v>1</v>
      </c>
      <c r="D7" s="57"/>
      <c r="E7" s="58"/>
      <c r="I7" s="50"/>
      <c r="J7" s="50"/>
    </row>
    <row r="8" spans="1:10" ht="29.25" customHeight="1" x14ac:dyDescent="0.3">
      <c r="A8" s="54"/>
      <c r="B8" s="56"/>
      <c r="C8" s="37" t="s">
        <v>80</v>
      </c>
      <c r="D8" s="37" t="s">
        <v>81</v>
      </c>
      <c r="E8" s="40" t="s">
        <v>86</v>
      </c>
      <c r="I8" s="50"/>
      <c r="J8" s="50"/>
    </row>
    <row r="9" spans="1:10" s="9" customFormat="1" ht="16.5" customHeight="1" x14ac:dyDescent="0.3">
      <c r="A9" s="41">
        <v>1</v>
      </c>
      <c r="B9" s="38">
        <v>2</v>
      </c>
      <c r="C9" s="38">
        <v>3</v>
      </c>
      <c r="D9" s="38">
        <v>4</v>
      </c>
      <c r="E9" s="42">
        <v>5</v>
      </c>
      <c r="I9" s="50"/>
      <c r="J9" s="50"/>
    </row>
    <row r="10" spans="1:10" s="9" customFormat="1" x14ac:dyDescent="0.25">
      <c r="A10" s="14" t="s">
        <v>2</v>
      </c>
      <c r="B10" s="15" t="s">
        <v>3</v>
      </c>
      <c r="C10" s="39">
        <f>C28+C11</f>
        <v>739056.9</v>
      </c>
      <c r="D10" s="39">
        <f>D28+D11</f>
        <v>753282.29999999993</v>
      </c>
      <c r="E10" s="43">
        <f>E28+E11</f>
        <v>762795.79999999993</v>
      </c>
    </row>
    <row r="11" spans="1:10" x14ac:dyDescent="0.25">
      <c r="A11" s="14" t="s">
        <v>4</v>
      </c>
      <c r="B11" s="16"/>
      <c r="C11" s="17">
        <f>C13+C15+C16+C20+C24+C27</f>
        <v>626726.13</v>
      </c>
      <c r="D11" s="17">
        <f t="shared" ref="D11:E11" si="0">D13+D15+D16+D20+D24+D27</f>
        <v>639090.69999999995</v>
      </c>
      <c r="E11" s="18">
        <f t="shared" si="0"/>
        <v>645445.69999999995</v>
      </c>
    </row>
    <row r="12" spans="1:10" x14ac:dyDescent="0.25">
      <c r="A12" s="19" t="s">
        <v>5</v>
      </c>
      <c r="B12" s="15"/>
      <c r="C12" s="17"/>
      <c r="D12" s="17"/>
      <c r="E12" s="18"/>
    </row>
    <row r="13" spans="1:10" x14ac:dyDescent="0.25">
      <c r="A13" s="20" t="s">
        <v>6</v>
      </c>
      <c r="B13" s="15" t="s">
        <v>7</v>
      </c>
      <c r="C13" s="17">
        <f>C14</f>
        <v>471290</v>
      </c>
      <c r="D13" s="17">
        <f>D14</f>
        <v>475903</v>
      </c>
      <c r="E13" s="18">
        <f>E14</f>
        <v>480562</v>
      </c>
    </row>
    <row r="14" spans="1:10" x14ac:dyDescent="0.25">
      <c r="A14" s="21" t="s">
        <v>8</v>
      </c>
      <c r="B14" s="22" t="s">
        <v>9</v>
      </c>
      <c r="C14" s="23">
        <v>471290</v>
      </c>
      <c r="D14" s="23">
        <v>475903</v>
      </c>
      <c r="E14" s="24">
        <v>480562</v>
      </c>
    </row>
    <row r="15" spans="1:10" ht="31.5" x14ac:dyDescent="0.25">
      <c r="A15" s="25" t="s">
        <v>10</v>
      </c>
      <c r="B15" s="26" t="s">
        <v>11</v>
      </c>
      <c r="C15" s="17">
        <v>9103.1</v>
      </c>
      <c r="D15" s="17">
        <v>9757.1</v>
      </c>
      <c r="E15" s="18">
        <v>9757.1</v>
      </c>
    </row>
    <row r="16" spans="1:10" s="8" customFormat="1" x14ac:dyDescent="0.25">
      <c r="A16" s="20" t="s">
        <v>12</v>
      </c>
      <c r="B16" s="15" t="s">
        <v>13</v>
      </c>
      <c r="C16" s="17">
        <f>C17+C18+C19</f>
        <v>95400.44</v>
      </c>
      <c r="D16" s="17">
        <f t="shared" ref="D16:E16" si="1">D17+D18+D19</f>
        <v>102448</v>
      </c>
      <c r="E16" s="18">
        <f t="shared" si="1"/>
        <v>104104</v>
      </c>
    </row>
    <row r="17" spans="1:5" ht="31.5" x14ac:dyDescent="0.25">
      <c r="A17" s="21" t="s">
        <v>14</v>
      </c>
      <c r="B17" s="22" t="s">
        <v>15</v>
      </c>
      <c r="C17" s="23">
        <v>93185</v>
      </c>
      <c r="D17" s="23">
        <v>99721</v>
      </c>
      <c r="E17" s="24">
        <v>101377</v>
      </c>
    </row>
    <row r="18" spans="1:5" x14ac:dyDescent="0.25">
      <c r="A18" s="21" t="s">
        <v>16</v>
      </c>
      <c r="B18" s="22" t="s">
        <v>17</v>
      </c>
      <c r="C18" s="23">
        <v>1.44</v>
      </c>
      <c r="D18" s="23">
        <v>16</v>
      </c>
      <c r="E18" s="24">
        <v>16</v>
      </c>
    </row>
    <row r="19" spans="1:5" ht="31.5" x14ac:dyDescent="0.25">
      <c r="A19" s="27" t="s">
        <v>18</v>
      </c>
      <c r="B19" s="28" t="s">
        <v>19</v>
      </c>
      <c r="C19" s="23">
        <v>2214</v>
      </c>
      <c r="D19" s="23">
        <v>2711</v>
      </c>
      <c r="E19" s="24">
        <v>2711</v>
      </c>
    </row>
    <row r="20" spans="1:5" x14ac:dyDescent="0.25">
      <c r="A20" s="20" t="s">
        <v>20</v>
      </c>
      <c r="B20" s="15" t="s">
        <v>21</v>
      </c>
      <c r="C20" s="17">
        <f>C21+C22+C23</f>
        <v>45211</v>
      </c>
      <c r="D20" s="17">
        <f t="shared" ref="D20:E20" si="2">D21+D22+D23</f>
        <v>45211</v>
      </c>
      <c r="E20" s="18">
        <f t="shared" si="2"/>
        <v>45211</v>
      </c>
    </row>
    <row r="21" spans="1:5" x14ac:dyDescent="0.25">
      <c r="A21" s="21" t="s">
        <v>22</v>
      </c>
      <c r="B21" s="22" t="s">
        <v>23</v>
      </c>
      <c r="C21" s="23">
        <v>21021</v>
      </c>
      <c r="D21" s="23">
        <v>21021</v>
      </c>
      <c r="E21" s="24">
        <v>21021</v>
      </c>
    </row>
    <row r="22" spans="1:5" x14ac:dyDescent="0.25">
      <c r="A22" s="21" t="s">
        <v>76</v>
      </c>
      <c r="B22" s="29" t="s">
        <v>54</v>
      </c>
      <c r="C22" s="23">
        <v>16853</v>
      </c>
      <c r="D22" s="23">
        <v>16853</v>
      </c>
      <c r="E22" s="24">
        <v>16853</v>
      </c>
    </row>
    <row r="23" spans="1:5" x14ac:dyDescent="0.25">
      <c r="A23" s="21" t="s">
        <v>24</v>
      </c>
      <c r="B23" s="22" t="s">
        <v>25</v>
      </c>
      <c r="C23" s="23">
        <v>7337</v>
      </c>
      <c r="D23" s="23">
        <v>7337</v>
      </c>
      <c r="E23" s="24">
        <v>7337</v>
      </c>
    </row>
    <row r="24" spans="1:5" s="8" customFormat="1" x14ac:dyDescent="0.25">
      <c r="A24" s="20" t="s">
        <v>26</v>
      </c>
      <c r="B24" s="15" t="s">
        <v>27</v>
      </c>
      <c r="C24" s="17">
        <f>C25+C26</f>
        <v>5720</v>
      </c>
      <c r="D24" s="17">
        <f t="shared" ref="D24:E24" si="3">D25+D26</f>
        <v>5771.6</v>
      </c>
      <c r="E24" s="18">
        <f t="shared" si="3"/>
        <v>5811.6</v>
      </c>
    </row>
    <row r="25" spans="1:5" s="8" customFormat="1" ht="36" customHeight="1" x14ac:dyDescent="0.25">
      <c r="A25" s="30" t="s">
        <v>60</v>
      </c>
      <c r="B25" s="22" t="s">
        <v>58</v>
      </c>
      <c r="C25" s="23">
        <v>5720</v>
      </c>
      <c r="D25" s="23">
        <v>5720</v>
      </c>
      <c r="E25" s="24">
        <v>5720</v>
      </c>
    </row>
    <row r="26" spans="1:5" s="8" customFormat="1" ht="38.25" customHeight="1" x14ac:dyDescent="0.25">
      <c r="A26" s="30" t="s">
        <v>59</v>
      </c>
      <c r="B26" s="22" t="s">
        <v>57</v>
      </c>
      <c r="C26" s="23">
        <v>0</v>
      </c>
      <c r="D26" s="23">
        <v>51.6</v>
      </c>
      <c r="E26" s="24">
        <v>91.6</v>
      </c>
    </row>
    <row r="27" spans="1:5" s="8" customFormat="1" ht="38.25" customHeight="1" x14ac:dyDescent="0.25">
      <c r="A27" s="46" t="s">
        <v>92</v>
      </c>
      <c r="B27" s="15" t="s">
        <v>93</v>
      </c>
      <c r="C27" s="17">
        <v>1.59</v>
      </c>
      <c r="D27" s="17">
        <v>0</v>
      </c>
      <c r="E27" s="18">
        <v>0</v>
      </c>
    </row>
    <row r="28" spans="1:5" s="8" customFormat="1" x14ac:dyDescent="0.25">
      <c r="A28" s="14" t="s">
        <v>28</v>
      </c>
      <c r="B28" s="16"/>
      <c r="C28" s="17">
        <f>C30+C34+C36+C39+C43+C44</f>
        <v>112330.76999999999</v>
      </c>
      <c r="D28" s="17">
        <f>D30+D34+D36+D39+D43</f>
        <v>114191.6</v>
      </c>
      <c r="E28" s="18">
        <f>E30+E34+E36+E39+E43</f>
        <v>117350.1</v>
      </c>
    </row>
    <row r="29" spans="1:5" s="8" customFormat="1" x14ac:dyDescent="0.25">
      <c r="A29" s="21" t="s">
        <v>5</v>
      </c>
      <c r="B29" s="15"/>
      <c r="C29" s="17"/>
      <c r="D29" s="17"/>
      <c r="E29" s="18"/>
    </row>
    <row r="30" spans="1:5" s="8" customFormat="1" ht="31.5" x14ac:dyDescent="0.25">
      <c r="A30" s="20" t="s">
        <v>29</v>
      </c>
      <c r="B30" s="15" t="s">
        <v>30</v>
      </c>
      <c r="C30" s="17">
        <f>C31+C32+C33</f>
        <v>70041.63</v>
      </c>
      <c r="D30" s="17">
        <f t="shared" ref="D30:E30" si="4">D31+D32+D33</f>
        <v>75234.8</v>
      </c>
      <c r="E30" s="18">
        <f t="shared" si="4"/>
        <v>77846.5</v>
      </c>
    </row>
    <row r="31" spans="1:5" s="8" customFormat="1" ht="101.25" customHeight="1" x14ac:dyDescent="0.25">
      <c r="A31" s="30" t="s">
        <v>61</v>
      </c>
      <c r="B31" s="22" t="s">
        <v>77</v>
      </c>
      <c r="C31" s="23">
        <v>61450.32</v>
      </c>
      <c r="D31" s="23">
        <v>67940.800000000003</v>
      </c>
      <c r="E31" s="24">
        <v>70658.5</v>
      </c>
    </row>
    <row r="32" spans="1:5" s="8" customFormat="1" ht="40.5" customHeight="1" x14ac:dyDescent="0.25">
      <c r="A32" s="30" t="s">
        <v>62</v>
      </c>
      <c r="B32" s="22" t="s">
        <v>78</v>
      </c>
      <c r="C32" s="23">
        <v>2415.81</v>
      </c>
      <c r="D32" s="23">
        <v>1118.5</v>
      </c>
      <c r="E32" s="24">
        <v>1012.5</v>
      </c>
    </row>
    <row r="33" spans="1:5" s="8" customFormat="1" ht="99" customHeight="1" x14ac:dyDescent="0.25">
      <c r="A33" s="21" t="s">
        <v>63</v>
      </c>
      <c r="B33" s="22" t="s">
        <v>79</v>
      </c>
      <c r="C33" s="23">
        <v>6175.5</v>
      </c>
      <c r="D33" s="23">
        <v>6175.5</v>
      </c>
      <c r="E33" s="24">
        <v>6175.5</v>
      </c>
    </row>
    <row r="34" spans="1:5" s="8" customFormat="1" x14ac:dyDescent="0.25">
      <c r="A34" s="20" t="s">
        <v>31</v>
      </c>
      <c r="B34" s="15" t="s">
        <v>32</v>
      </c>
      <c r="C34" s="17">
        <f>C35</f>
        <v>5032.3</v>
      </c>
      <c r="D34" s="17">
        <f t="shared" ref="D34:E34" si="5">D35</f>
        <v>4737.5</v>
      </c>
      <c r="E34" s="18">
        <f t="shared" si="5"/>
        <v>4737.5</v>
      </c>
    </row>
    <row r="35" spans="1:5" s="8" customFormat="1" x14ac:dyDescent="0.25">
      <c r="A35" s="21" t="s">
        <v>64</v>
      </c>
      <c r="B35" s="22" t="s">
        <v>65</v>
      </c>
      <c r="C35" s="23">
        <v>5032.3</v>
      </c>
      <c r="D35" s="23">
        <v>4737.5</v>
      </c>
      <c r="E35" s="24">
        <v>4737.5</v>
      </c>
    </row>
    <row r="36" spans="1:5" s="8" customFormat="1" ht="31.5" x14ac:dyDescent="0.25">
      <c r="A36" s="20" t="s">
        <v>53</v>
      </c>
      <c r="B36" s="15" t="s">
        <v>33</v>
      </c>
      <c r="C36" s="17">
        <f>C37+C38</f>
        <v>1108.9299999999998</v>
      </c>
      <c r="D36" s="17">
        <f t="shared" ref="D36:E36" si="6">D37+D38</f>
        <v>89.7</v>
      </c>
      <c r="E36" s="18">
        <f t="shared" si="6"/>
        <v>89.7</v>
      </c>
    </row>
    <row r="37" spans="1:5" s="8" customFormat="1" ht="21" customHeight="1" x14ac:dyDescent="0.25">
      <c r="A37" s="21" t="s">
        <v>66</v>
      </c>
      <c r="B37" s="22" t="s">
        <v>67</v>
      </c>
      <c r="C37" s="31">
        <v>447.02</v>
      </c>
      <c r="D37" s="23">
        <v>0</v>
      </c>
      <c r="E37" s="24">
        <v>0</v>
      </c>
    </row>
    <row r="38" spans="1:5" s="8" customFormat="1" x14ac:dyDescent="0.25">
      <c r="A38" s="21" t="s">
        <v>69</v>
      </c>
      <c r="B38" s="22" t="s">
        <v>68</v>
      </c>
      <c r="C38" s="23">
        <v>661.91</v>
      </c>
      <c r="D38" s="23">
        <v>89.7</v>
      </c>
      <c r="E38" s="24">
        <v>89.7</v>
      </c>
    </row>
    <row r="39" spans="1:5" s="8" customFormat="1" ht="31.5" x14ac:dyDescent="0.25">
      <c r="A39" s="20" t="s">
        <v>34</v>
      </c>
      <c r="B39" s="15" t="s">
        <v>35</v>
      </c>
      <c r="C39" s="17">
        <f>C40+C41+C42</f>
        <v>29637.760000000002</v>
      </c>
      <c r="D39" s="17">
        <f t="shared" ref="D39:E39" si="7">D40+D41+D42</f>
        <v>27560.100000000002</v>
      </c>
      <c r="E39" s="18">
        <f t="shared" si="7"/>
        <v>28105.9</v>
      </c>
    </row>
    <row r="40" spans="1:5" s="8" customFormat="1" x14ac:dyDescent="0.25">
      <c r="A40" s="21" t="s">
        <v>70</v>
      </c>
      <c r="B40" s="22" t="s">
        <v>71</v>
      </c>
      <c r="C40" s="23">
        <v>18028.3</v>
      </c>
      <c r="D40" s="23">
        <v>18028.3</v>
      </c>
      <c r="E40" s="24">
        <v>18028.3</v>
      </c>
    </row>
    <row r="41" spans="1:5" s="8" customFormat="1" ht="94.5" x14ac:dyDescent="0.25">
      <c r="A41" s="21" t="s">
        <v>72</v>
      </c>
      <c r="B41" s="22" t="s">
        <v>73</v>
      </c>
      <c r="C41" s="23">
        <v>10679.1</v>
      </c>
      <c r="D41" s="23">
        <v>6584.1</v>
      </c>
      <c r="E41" s="24">
        <v>6480.6</v>
      </c>
    </row>
    <row r="42" spans="1:5" s="8" customFormat="1" ht="31.5" x14ac:dyDescent="0.25">
      <c r="A42" s="21" t="s">
        <v>74</v>
      </c>
      <c r="B42" s="22" t="s">
        <v>75</v>
      </c>
      <c r="C42" s="23">
        <v>930.36</v>
      </c>
      <c r="D42" s="23">
        <v>2947.7</v>
      </c>
      <c r="E42" s="24">
        <v>3597</v>
      </c>
    </row>
    <row r="43" spans="1:5" s="8" customFormat="1" ht="23.25" customHeight="1" x14ac:dyDescent="0.25">
      <c r="A43" s="20" t="s">
        <v>36</v>
      </c>
      <c r="B43" s="15" t="s">
        <v>37</v>
      </c>
      <c r="C43" s="17">
        <v>6189.15</v>
      </c>
      <c r="D43" s="17">
        <v>6569.5</v>
      </c>
      <c r="E43" s="18">
        <v>6570.5</v>
      </c>
    </row>
    <row r="44" spans="1:5" s="8" customFormat="1" ht="23.25" customHeight="1" x14ac:dyDescent="0.25">
      <c r="A44" s="20" t="s">
        <v>94</v>
      </c>
      <c r="B44" s="15" t="s">
        <v>95</v>
      </c>
      <c r="C44" s="17">
        <v>321</v>
      </c>
      <c r="D44" s="17">
        <v>0</v>
      </c>
      <c r="E44" s="18">
        <v>0</v>
      </c>
    </row>
    <row r="45" spans="1:5" ht="24.75" customHeight="1" x14ac:dyDescent="0.25">
      <c r="A45" s="20" t="s">
        <v>38</v>
      </c>
      <c r="B45" s="15" t="s">
        <v>39</v>
      </c>
      <c r="C45" s="17">
        <f>C46+C55+C56+C57+C58</f>
        <v>2655709.7999999998</v>
      </c>
      <c r="D45" s="17">
        <f t="shared" ref="D45:E45" si="8">D46+D55+D56</f>
        <v>2483178.1999999997</v>
      </c>
      <c r="E45" s="18">
        <f t="shared" si="8"/>
        <v>2377429.4</v>
      </c>
    </row>
    <row r="46" spans="1:5" ht="45" customHeight="1" x14ac:dyDescent="0.25">
      <c r="A46" s="20" t="s">
        <v>40</v>
      </c>
      <c r="B46" s="15" t="s">
        <v>41</v>
      </c>
      <c r="C46" s="17">
        <f>C48+C52+C53+C54</f>
        <v>2597286.5599999996</v>
      </c>
      <c r="D46" s="17">
        <f>D48+D52+D53+D54</f>
        <v>2483178.1999999997</v>
      </c>
      <c r="E46" s="18">
        <f>E48+E52+E53+E54</f>
        <v>2377429.4</v>
      </c>
    </row>
    <row r="47" spans="1:5" x14ac:dyDescent="0.25">
      <c r="A47" s="21" t="s">
        <v>5</v>
      </c>
      <c r="B47" s="22"/>
      <c r="C47" s="23"/>
      <c r="D47" s="23"/>
      <c r="E47" s="24"/>
    </row>
    <row r="48" spans="1:5" ht="31.5" x14ac:dyDescent="0.25">
      <c r="A48" s="25" t="s">
        <v>42</v>
      </c>
      <c r="B48" s="15" t="s">
        <v>48</v>
      </c>
      <c r="C48" s="17">
        <f>SUM(C49:C51)</f>
        <v>948182.20000000007</v>
      </c>
      <c r="D48" s="17">
        <f t="shared" ref="D48:E48" si="9">SUM(D49:D50)</f>
        <v>809104.1</v>
      </c>
      <c r="E48" s="18">
        <f t="shared" si="9"/>
        <v>799699.8</v>
      </c>
    </row>
    <row r="49" spans="1:5" ht="47.25" x14ac:dyDescent="0.25">
      <c r="A49" s="19" t="s">
        <v>83</v>
      </c>
      <c r="B49" s="22" t="s">
        <v>49</v>
      </c>
      <c r="C49" s="23">
        <v>839846.3</v>
      </c>
      <c r="D49" s="23">
        <v>726267.4</v>
      </c>
      <c r="E49" s="24">
        <v>762584.3</v>
      </c>
    </row>
    <row r="50" spans="1:5" ht="32.25" customHeight="1" x14ac:dyDescent="0.25">
      <c r="A50" s="19" t="s">
        <v>84</v>
      </c>
      <c r="B50" s="22" t="s">
        <v>82</v>
      </c>
      <c r="C50" s="23">
        <v>88773.1</v>
      </c>
      <c r="D50" s="23">
        <v>82836.7</v>
      </c>
      <c r="E50" s="24">
        <v>37115.5</v>
      </c>
    </row>
    <row r="51" spans="1:5" ht="32.25" customHeight="1" x14ac:dyDescent="0.25">
      <c r="A51" s="47" t="s">
        <v>96</v>
      </c>
      <c r="B51" s="22" t="s">
        <v>97</v>
      </c>
      <c r="C51" s="23">
        <v>19562.8</v>
      </c>
      <c r="D51" s="23">
        <v>0</v>
      </c>
      <c r="E51" s="24">
        <v>0</v>
      </c>
    </row>
    <row r="52" spans="1:5" ht="34.5" customHeight="1" x14ac:dyDescent="0.25">
      <c r="A52" s="14" t="s">
        <v>43</v>
      </c>
      <c r="B52" s="15" t="s">
        <v>50</v>
      </c>
      <c r="C52" s="17">
        <v>142314.06</v>
      </c>
      <c r="D52" s="17">
        <v>218694.3</v>
      </c>
      <c r="E52" s="18">
        <v>132434.6</v>
      </c>
    </row>
    <row r="53" spans="1:5" ht="33.75" customHeight="1" x14ac:dyDescent="0.25">
      <c r="A53" s="34" t="s">
        <v>44</v>
      </c>
      <c r="B53" s="15" t="s">
        <v>51</v>
      </c>
      <c r="C53" s="17">
        <v>1466031.5</v>
      </c>
      <c r="D53" s="17">
        <v>1415891</v>
      </c>
      <c r="E53" s="18">
        <v>1405806.2</v>
      </c>
    </row>
    <row r="54" spans="1:5" ht="22.5" customHeight="1" x14ac:dyDescent="0.25">
      <c r="A54" s="14" t="s">
        <v>45</v>
      </c>
      <c r="B54" s="15" t="s">
        <v>52</v>
      </c>
      <c r="C54" s="17">
        <v>40758.800000000003</v>
      </c>
      <c r="D54" s="17">
        <v>39488.800000000003</v>
      </c>
      <c r="E54" s="18">
        <v>39488.800000000003</v>
      </c>
    </row>
    <row r="55" spans="1:5" ht="51.75" customHeight="1" x14ac:dyDescent="0.25">
      <c r="A55" s="14" t="s">
        <v>91</v>
      </c>
      <c r="B55" s="15" t="s">
        <v>89</v>
      </c>
      <c r="C55" s="17">
        <v>420.99</v>
      </c>
      <c r="D55" s="17">
        <v>0</v>
      </c>
      <c r="E55" s="18">
        <v>0</v>
      </c>
    </row>
    <row r="56" spans="1:5" ht="37.5" customHeight="1" x14ac:dyDescent="0.25">
      <c r="A56" s="14" t="s">
        <v>90</v>
      </c>
      <c r="B56" s="15" t="s">
        <v>88</v>
      </c>
      <c r="C56" s="17">
        <v>58000</v>
      </c>
      <c r="D56" s="17">
        <v>0</v>
      </c>
      <c r="E56" s="18">
        <v>0</v>
      </c>
    </row>
    <row r="57" spans="1:5" ht="69" customHeight="1" x14ac:dyDescent="0.25">
      <c r="A57" s="14" t="s">
        <v>98</v>
      </c>
      <c r="B57" s="15" t="s">
        <v>99</v>
      </c>
      <c r="C57" s="35">
        <v>118.22</v>
      </c>
      <c r="D57" s="35">
        <v>0</v>
      </c>
      <c r="E57" s="36">
        <v>0</v>
      </c>
    </row>
    <row r="58" spans="1:5" ht="53.25" customHeight="1" x14ac:dyDescent="0.25">
      <c r="A58" s="14" t="s">
        <v>100</v>
      </c>
      <c r="B58" s="15" t="s">
        <v>101</v>
      </c>
      <c r="C58" s="35">
        <v>-115.97</v>
      </c>
      <c r="D58" s="35">
        <v>0</v>
      </c>
      <c r="E58" s="36">
        <v>0</v>
      </c>
    </row>
    <row r="59" spans="1:5" ht="33.75" customHeight="1" thickBot="1" x14ac:dyDescent="0.3">
      <c r="A59" s="48" t="s">
        <v>46</v>
      </c>
      <c r="B59" s="49"/>
      <c r="C59" s="44">
        <f>C10+C45</f>
        <v>3394766.6999999997</v>
      </c>
      <c r="D59" s="44">
        <f>D10+D45</f>
        <v>3236460.4999999995</v>
      </c>
      <c r="E59" s="45">
        <f>E10+E45</f>
        <v>3140225.1999999997</v>
      </c>
    </row>
    <row r="60" spans="1:5" x14ac:dyDescent="0.25">
      <c r="A60" s="33"/>
      <c r="B60" s="10"/>
      <c r="C60" s="10"/>
      <c r="D60" s="10"/>
      <c r="E60" s="6"/>
    </row>
    <row r="61" spans="1:5" x14ac:dyDescent="0.25">
      <c r="B61" s="10"/>
      <c r="C61" s="10"/>
      <c r="D61" s="10"/>
      <c r="E61" s="6"/>
    </row>
    <row r="62" spans="1:5" x14ac:dyDescent="0.25"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  <row r="247" spans="1:5" x14ac:dyDescent="0.25">
      <c r="A247" s="5"/>
      <c r="B247" s="10"/>
      <c r="C247" s="10"/>
      <c r="D247" s="10"/>
      <c r="E247" s="6"/>
    </row>
    <row r="248" spans="1:5" x14ac:dyDescent="0.25">
      <c r="A248" s="5"/>
      <c r="B248" s="10"/>
      <c r="C248" s="10"/>
      <c r="D248" s="10"/>
      <c r="E248" s="6"/>
    </row>
    <row r="249" spans="1:5" x14ac:dyDescent="0.25">
      <c r="A249" s="5"/>
      <c r="B249" s="10"/>
      <c r="C249" s="10"/>
      <c r="D249" s="10"/>
      <c r="E249" s="6"/>
    </row>
    <row r="250" spans="1:5" x14ac:dyDescent="0.25">
      <c r="A250" s="5"/>
      <c r="B250" s="10"/>
      <c r="C250" s="10"/>
      <c r="D250" s="10"/>
      <c r="E250" s="6"/>
    </row>
    <row r="251" spans="1:5" x14ac:dyDescent="0.25">
      <c r="A251" s="5"/>
      <c r="B251" s="10"/>
      <c r="C251" s="10"/>
      <c r="D251" s="10"/>
      <c r="E251" s="6"/>
    </row>
    <row r="252" spans="1:5" x14ac:dyDescent="0.25">
      <c r="A252" s="5"/>
      <c r="B252" s="10"/>
      <c r="C252" s="10"/>
      <c r="D252" s="10"/>
      <c r="E252" s="6"/>
    </row>
    <row r="253" spans="1:5" x14ac:dyDescent="0.25">
      <c r="A253" s="5"/>
    </row>
  </sheetData>
  <mergeCells count="8">
    <mergeCell ref="A59:B59"/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2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2023-08-21T09:28:27Z</cp:lastPrinted>
  <dcterms:created xsi:type="dcterms:W3CDTF">2016-10-31T04:35:17Z</dcterms:created>
  <dcterms:modified xsi:type="dcterms:W3CDTF">2023-08-21T09:32:30Z</dcterms:modified>
</cp:coreProperties>
</file>