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Абдуллина\Уточнение декабрь 2023\"/>
    </mc:Choice>
  </mc:AlternateContent>
  <xr:revisionPtr revIDLastSave="0" documentId="13_ncr:1_{762F76FC-8FAC-472B-897E-68AE0E146751}" xr6:coauthVersionLast="47" xr6:coauthVersionMax="47" xr10:uidLastSave="{00000000-0000-0000-0000-000000000000}"/>
  <bookViews>
    <workbookView xWindow="-120" yWindow="-120" windowWidth="29040" windowHeight="15840" xr2:uid="{00000000-000D-0000-FFFF-FFFF00000000}"/>
  </bookViews>
  <sheets>
    <sheet name="1" sheetId="4" r:id="rId1"/>
  </sheets>
  <definedNames>
    <definedName name="_xlnm.Print_Titles" localSheetId="0">'1'!$5:$6</definedName>
    <definedName name="_xlnm.Print_Area" localSheetId="0">'1'!$A$1:$H$39</definedName>
  </definedNames>
  <calcPr calcId="191029"/>
</workbook>
</file>

<file path=xl/calcChain.xml><?xml version="1.0" encoding="utf-8"?>
<calcChain xmlns="http://schemas.openxmlformats.org/spreadsheetml/2006/main">
  <c r="E36" i="4" l="1"/>
  <c r="G7" i="4"/>
  <c r="E34" i="4"/>
  <c r="E35" i="4"/>
  <c r="H18" i="4"/>
  <c r="H7" i="4"/>
  <c r="H25" i="4"/>
  <c r="G12" i="4" l="1"/>
  <c r="G11" i="4"/>
  <c r="H11" i="4"/>
  <c r="H10" i="4"/>
  <c r="D7" i="4"/>
  <c r="E7" i="4" s="1"/>
  <c r="E29" i="4"/>
  <c r="D25" i="4"/>
  <c r="E25" i="4" s="1"/>
  <c r="C24" i="4"/>
  <c r="C26" i="4" s="1"/>
  <c r="D23" i="4"/>
  <c r="E23" i="4" s="1"/>
  <c r="D21" i="4"/>
  <c r="E21" i="4" s="1"/>
  <c r="D19" i="4"/>
  <c r="E19" i="4" s="1"/>
  <c r="D18" i="4"/>
  <c r="E18" i="4" s="1"/>
  <c r="D17" i="4"/>
  <c r="E17" i="4" s="1"/>
  <c r="D16" i="4"/>
  <c r="E16" i="4" s="1"/>
  <c r="D15" i="4"/>
  <c r="E15" i="4" s="1"/>
  <c r="D14" i="4"/>
  <c r="E14" i="4" s="1"/>
  <c r="D13" i="4"/>
  <c r="E13" i="4" s="1"/>
  <c r="D10" i="4"/>
  <c r="E10" i="4" s="1"/>
  <c r="D9" i="4"/>
  <c r="E9" i="4" s="1"/>
  <c r="D11" i="4" l="1"/>
  <c r="E11" i="4" s="1"/>
  <c r="H24" i="4"/>
  <c r="H26" i="4" s="1"/>
  <c r="D20" i="4"/>
  <c r="E20" i="4" s="1"/>
  <c r="E37" i="4"/>
  <c r="D22" i="4"/>
  <c r="E22" i="4" s="1"/>
  <c r="D12" i="4"/>
  <c r="E12" i="4" s="1"/>
  <c r="D8" i="4"/>
  <c r="E8" i="4" s="1"/>
  <c r="G24" i="4"/>
  <c r="G26" i="4" s="1"/>
  <c r="E39" i="4" l="1"/>
  <c r="E24" i="4"/>
  <c r="E26" i="4" s="1"/>
  <c r="D24" i="4"/>
  <c r="D26" i="4" s="1"/>
</calcChain>
</file>

<file path=xl/sharedStrings.xml><?xml version="1.0" encoding="utf-8"?>
<sst xmlns="http://schemas.openxmlformats.org/spreadsheetml/2006/main" count="78" uniqueCount="77">
  <si>
    <t>тыс.рублей</t>
  </si>
  <si>
    <t>Наименование показателя</t>
  </si>
  <si>
    <t>Функциональная классификация расходов бюджетов Российской Федерации</t>
  </si>
  <si>
    <t>Уточнено</t>
  </si>
  <si>
    <t>Пояснение</t>
  </si>
  <si>
    <t>уточнения расходной части бюджета города                                       (+,-)</t>
  </si>
  <si>
    <t>Примечание:</t>
  </si>
  <si>
    <t>тыс. рублей</t>
  </si>
  <si>
    <t>Приложение № 1 к пояснительной записке по расходам</t>
  </si>
  <si>
    <t>I.Межбюджетные трансферты, в т.ч.:</t>
  </si>
  <si>
    <t>1.Субвенции бюджета муниципального образования</t>
  </si>
  <si>
    <t xml:space="preserve">2.Субсидии бюджета муниципального образования </t>
  </si>
  <si>
    <t>3.Иные межбюджетные трансферты</t>
  </si>
  <si>
    <t>Муниципальная программа "Развитие образования в городе Радужный"</t>
  </si>
  <si>
    <t>51.0.00.00000</t>
  </si>
  <si>
    <t>52.0.00.00000</t>
  </si>
  <si>
    <t>Муниципальная программа "Доступная среда в городе Радужный"</t>
  </si>
  <si>
    <t>53.0.00.00000</t>
  </si>
  <si>
    <t xml:space="preserve">Муниципальная программа "Развитие муниципальной службы в администрации города Радужный </t>
  </si>
  <si>
    <t>56.0.00.00000</t>
  </si>
  <si>
    <t>Муниципальная программа "Обеспечение доступным и комфортным жильем жителей города Радужный"</t>
  </si>
  <si>
    <t>57.0.00.00000</t>
  </si>
  <si>
    <t>Муниципальная программа "Развитие жилищно-коммунального комплекса и повышение энергетической эффективности в городе Радужный"</t>
  </si>
  <si>
    <t>58.0.00.00000</t>
  </si>
  <si>
    <t>60.0.00.00000</t>
  </si>
  <si>
    <t>Муниципальная программа "Обеспечение экологической безопасности города Радужный"</t>
  </si>
  <si>
    <t>61.0.00.00000</t>
  </si>
  <si>
    <t>Муниципальная программа "Развитие малого и среднего предпринимательства в городе Радужный"</t>
  </si>
  <si>
    <t>62.0.00.00000</t>
  </si>
  <si>
    <t xml:space="preserve"> Муниципальная программа "Управление муниципальными финансами  города Радужный</t>
  </si>
  <si>
    <t>65.0.00.00000</t>
  </si>
  <si>
    <t>Муниципальная программа "Развитие гражданского общества города Радужный"</t>
  </si>
  <si>
    <t>66.0.00.00000</t>
  </si>
  <si>
    <t>Муниципальная программа "Управление муниципальным имуществом города Радужный "</t>
  </si>
  <si>
    <t>67.0.00.00000</t>
  </si>
  <si>
    <t>Муниципальная программа "Укрепление  межнационального и межконфессионального согласия, профилактика экстремизма в городе Радужный</t>
  </si>
  <si>
    <t>68.0.00.00000</t>
  </si>
  <si>
    <t>Муниципальная программа "Организация отдыха, оздоровления, занятости детей, подростков и молодежи города Радужный"</t>
  </si>
  <si>
    <t>69.0.00.00000</t>
  </si>
  <si>
    <t>Муниципальная программа "Содействие занятости населения города Радужный"</t>
  </si>
  <si>
    <t>70.0.00.00000</t>
  </si>
  <si>
    <t xml:space="preserve"> Муниципальная программа "Создание условий для эффективного решения вопросов местного значения  и осуществления переданных в установленном порядке государственных полномочий в городе Радужный "</t>
  </si>
  <si>
    <t>71.0.00.00000</t>
  </si>
  <si>
    <t>75.0.00.00000</t>
  </si>
  <si>
    <t>Итого по муниципальным программам</t>
  </si>
  <si>
    <t xml:space="preserve">Непрограммные расходы </t>
  </si>
  <si>
    <t>90.0.00.00000</t>
  </si>
  <si>
    <t>ВСЕГО:</t>
  </si>
  <si>
    <t xml:space="preserve">   </t>
  </si>
  <si>
    <t>Перераспределение расходов  (экономия)</t>
  </si>
  <si>
    <t>Распределение расходов по муниципальным программам и непрограммным направлениям деятельности бюджета города Радужный на 2023 год</t>
  </si>
  <si>
    <t>Уточненный бюджет на 2023 год</t>
  </si>
  <si>
    <t>Муниципальная программа "Обеспечение безопасности жизнедеятельности населения города Радужный"</t>
  </si>
  <si>
    <t>Муниципальная программа "Городская среда и транспортная система города Радужный"</t>
  </si>
  <si>
    <t xml:space="preserve">     </t>
  </si>
  <si>
    <t>4 *Дотация на поддержку мер по обеспечению сбалансированности бюджетов городских округов и муниципальных районов Ханты-Мансийского автономного округа-Югры, закон ХМАО-Югры от 13.10.2023 № 89-оз</t>
  </si>
  <si>
    <t>II.Прочие безвозмездные поступления, в т.ч.:</t>
  </si>
  <si>
    <t>III. Снижение дефицита бюджета</t>
  </si>
  <si>
    <t>ИТОГО (I+II)</t>
  </si>
  <si>
    <t>ВСЕГО ((I+II+ III)</t>
  </si>
  <si>
    <t>Утвержденный бюджет на 2023 год (решение Думы от 26.10.2023 №299)</t>
  </si>
  <si>
    <t>Средства резервного фонда Правительства Тюменской области</t>
  </si>
  <si>
    <t xml:space="preserve">Расходы на реализацию мероприятий по договору пожертвования АО "ННК-ННП" от 29.03.2023 № 7370223/0069Д </t>
  </si>
  <si>
    <r>
      <rPr>
        <b/>
        <sz val="11"/>
        <color theme="1"/>
        <rFont val="Times New Roman"/>
        <family val="1"/>
        <charset val="204"/>
      </rPr>
      <t>1)</t>
    </r>
    <r>
      <rPr>
        <sz val="11"/>
        <color theme="1"/>
        <rFont val="Times New Roman"/>
        <family val="1"/>
        <charset val="204"/>
      </rPr>
      <t xml:space="preserve"> Содержание органов местного самоуправления в пределах норматива (-) 50,00 тыс.рублей.     </t>
    </r>
    <r>
      <rPr>
        <b/>
        <sz val="11"/>
        <color theme="1"/>
        <rFont val="Times New Roman"/>
        <family val="1"/>
        <charset val="204"/>
      </rPr>
      <t xml:space="preserve">                                                                                                                         </t>
    </r>
    <r>
      <rPr>
        <sz val="11"/>
        <color theme="1"/>
        <rFont val="Times New Roman"/>
        <family val="1"/>
        <charset val="204"/>
      </rPr>
      <t xml:space="preserve">  </t>
    </r>
    <r>
      <rPr>
        <b/>
        <sz val="11"/>
        <color theme="1"/>
        <rFont val="Times New Roman"/>
        <family val="1"/>
        <charset val="204"/>
      </rPr>
      <t xml:space="preserve">             </t>
    </r>
  </si>
  <si>
    <r>
      <rPr>
        <b/>
        <sz val="11"/>
        <color theme="1"/>
        <rFont val="Times New Roman"/>
        <family val="1"/>
        <charset val="204"/>
      </rPr>
      <t>1)</t>
    </r>
    <r>
      <rPr>
        <sz val="11"/>
        <color theme="1"/>
        <rFont val="Times New Roman"/>
        <family val="1"/>
        <charset val="204"/>
      </rPr>
      <t xml:space="preserve"> Формирование непрерывной системы профессионального развития муниципальных служащих (-) 108,52 тыс.рублей.                                                                                                                                                                                                          </t>
    </r>
    <r>
      <rPr>
        <b/>
        <sz val="11"/>
        <color theme="1"/>
        <rFont val="Times New Roman"/>
        <family val="1"/>
        <charset val="204"/>
      </rPr>
      <t xml:space="preserve"> 2)</t>
    </r>
    <r>
      <rPr>
        <sz val="11"/>
        <color theme="1"/>
        <rFont val="Times New Roman"/>
        <family val="1"/>
        <charset val="204"/>
      </rPr>
      <t xml:space="preserve"> Диспансеризация муниципальных служащих (- )281,50 тыс.рублей.</t>
    </r>
  </si>
  <si>
    <r>
      <rPr>
        <b/>
        <sz val="10"/>
        <color theme="1"/>
        <rFont val="Times New Roman"/>
        <family val="1"/>
        <charset val="204"/>
      </rPr>
      <t>1)</t>
    </r>
    <r>
      <rPr>
        <sz val="10"/>
        <color theme="1"/>
        <rFont val="Times New Roman"/>
        <family val="1"/>
        <charset val="204"/>
      </rPr>
      <t xml:space="preserve"> Субвенции на реализацию основных общеобразовательных программ  (-) 23 472,50 тыс.рублей.                                                                                                                                                                                                                                                                               </t>
    </r>
    <r>
      <rPr>
        <b/>
        <sz val="10"/>
        <color theme="1"/>
        <rFont val="Times New Roman"/>
        <family val="1"/>
        <charset val="204"/>
      </rPr>
      <t xml:space="preserve">  </t>
    </r>
    <r>
      <rPr>
        <sz val="10"/>
        <color theme="1"/>
        <rFont val="Times New Roman"/>
        <family val="1"/>
        <charset val="204"/>
      </rPr>
      <t xml:space="preserve">                                                              </t>
    </r>
    <r>
      <rPr>
        <b/>
        <sz val="10"/>
        <color theme="1"/>
        <rFont val="Times New Roman"/>
        <family val="1"/>
        <charset val="204"/>
      </rPr>
      <t>2)</t>
    </r>
    <r>
      <rPr>
        <sz val="10"/>
        <color theme="1"/>
        <rFont val="Times New Roman"/>
        <family val="1"/>
        <charset val="204"/>
      </rPr>
      <t xml:space="preserve"> Субвенции на реализацию дошкольными образовательными организациями основных  общеобразовательных программ дошкольного образования  (+) 1 328,00 тыс.рублей;                                                                                                                                          </t>
    </r>
    <r>
      <rPr>
        <b/>
        <sz val="10"/>
        <color theme="1"/>
        <rFont val="Times New Roman"/>
        <family val="1"/>
        <charset val="204"/>
      </rPr>
      <t>3)</t>
    </r>
    <r>
      <rPr>
        <sz val="10"/>
        <color theme="1"/>
        <rFont val="Times New Roman"/>
        <family val="1"/>
        <charset val="204"/>
      </rPr>
      <t xml:space="preserve"> Субсидия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 4 239,20 тыс.рублей;                             </t>
    </r>
    <r>
      <rPr>
        <b/>
        <sz val="10"/>
        <color theme="1"/>
        <rFont val="Times New Roman"/>
        <family val="1"/>
        <charset val="204"/>
      </rPr>
      <t xml:space="preserve">                                                                                           4)</t>
    </r>
    <r>
      <rPr>
        <sz val="10"/>
        <color theme="1"/>
        <rFont val="Times New Roman"/>
        <family val="1"/>
        <charset val="204"/>
      </rPr>
      <t xml:space="preserve"> 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 478,10 тыс.рублей;                                                                                                            5</t>
    </r>
    <r>
      <rPr>
        <b/>
        <sz val="10"/>
        <color theme="1"/>
        <rFont val="Times New Roman"/>
        <family val="1"/>
        <charset val="204"/>
      </rPr>
      <t>)</t>
    </r>
    <r>
      <rPr>
        <sz val="10"/>
        <color theme="1"/>
        <rFont val="Times New Roman"/>
        <family val="1"/>
        <charset val="204"/>
      </rPr>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1 174,30 тыс.рублей;                                                                                                                                                                                                                                                                   6</t>
    </r>
    <r>
      <rPr>
        <b/>
        <sz val="10"/>
        <color theme="1"/>
        <rFont val="Times New Roman"/>
        <family val="1"/>
        <charset val="204"/>
      </rPr>
      <t>)</t>
    </r>
    <r>
      <rPr>
        <sz val="10"/>
        <color theme="1"/>
        <rFont val="Times New Roman"/>
        <family val="1"/>
        <charset val="204"/>
      </rPr>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образования (-) 1 399,30 тыс.рублей;                                                                   </t>
    </r>
    <r>
      <rPr>
        <b/>
        <sz val="10"/>
        <color theme="1"/>
        <rFont val="Times New Roman"/>
        <family val="1"/>
        <charset val="204"/>
      </rPr>
      <t xml:space="preserve">                                                                                     7)</t>
    </r>
    <r>
      <rPr>
        <sz val="10"/>
        <color theme="1"/>
        <rFont val="Times New Roman"/>
        <family val="1"/>
        <charset val="204"/>
      </rPr>
      <t xml:space="preserve">Субсидия за счет средств, поступивших из резервного фонда Правительства Тюменской области (МА ДОУ "Черепашка"  (+) 129,62 тыс.рублей;       </t>
    </r>
    <r>
      <rPr>
        <b/>
        <sz val="10"/>
        <color theme="1"/>
        <rFont val="Times New Roman"/>
        <family val="1"/>
        <charset val="204"/>
      </rPr>
      <t xml:space="preserve">                                                                  </t>
    </r>
    <r>
      <rPr>
        <sz val="10"/>
        <color theme="1"/>
        <rFont val="Times New Roman"/>
        <family val="1"/>
        <charset val="204"/>
      </rPr>
      <t xml:space="preserve">                  </t>
    </r>
    <r>
      <rPr>
        <b/>
        <sz val="10"/>
        <color theme="1"/>
        <rFont val="Times New Roman"/>
        <family val="1"/>
        <charset val="204"/>
      </rPr>
      <t xml:space="preserve">                                                                                                                            8)</t>
    </r>
    <r>
      <rPr>
        <sz val="10"/>
        <color theme="1"/>
        <rFont val="Times New Roman"/>
        <family val="1"/>
        <charset val="204"/>
      </rPr>
      <t xml:space="preserve"> Субсидии на финансовое обеспечение выполнения муниципального задания (-) 485,17 тыс.рублей ,в том числе: расходы на финансовое обеспечение получения дополнительного образования детьми - участниками системы персонифицированного финансирования города Радужный (-) 295,77 тыс.рублей;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 189,40 тыс.рублей;                                                                                                                    9) Расходы на проведение текущего ремонта зданий и сооружений (+) 938,66 тыс.рублей;                                                                           10) Субсидия на реализацию противопожарных мероприятий (+) 321,50 тыс.рублей;                                                                                         11) Расходы на укрепление антитеррористической безопасности (+) 288,47 тыс.рублей;                                                                                           12) Расходы на укрепление материально-технической базы (+) 1 656,57 тыс.рублей;                                                                                      13) Расходы на проведение мероприятий в области образования (+) 2,00 тыс.рублей.</t>
    </r>
  </si>
  <si>
    <r>
      <rPr>
        <b/>
        <sz val="10"/>
        <color theme="1"/>
        <rFont val="Times New Roman"/>
        <family val="1"/>
        <charset val="204"/>
      </rPr>
      <t>1)</t>
    </r>
    <r>
      <rPr>
        <sz val="10"/>
        <color theme="1"/>
        <rFont val="Times New Roman"/>
        <family val="1"/>
        <charset val="204"/>
      </rPr>
      <t xml:space="preserve"> Субсидия за счет средств, поступивших из резервного фонда Правительства Тюменской области (МАУ ДО "ДХШ")  (+) 699,98 тыс.рублей;                                                                                                                                                            </t>
    </r>
    <r>
      <rPr>
        <b/>
        <sz val="10"/>
        <color theme="1"/>
        <rFont val="Times New Roman"/>
        <family val="1"/>
        <charset val="204"/>
      </rPr>
      <t xml:space="preserve">2) </t>
    </r>
    <r>
      <rPr>
        <sz val="10"/>
        <color theme="1"/>
        <rFont val="Times New Roman"/>
        <family val="1"/>
        <charset val="204"/>
      </rPr>
      <t xml:space="preserve">Субсидия за счет средств, поступивших из резервного фонда Правительства Тюменской области (БУК "БМЦ")  (+) 100,00 тыс.рублей;                                                                                                                                                                              </t>
    </r>
    <r>
      <rPr>
        <b/>
        <sz val="10"/>
        <color theme="1"/>
        <rFont val="Times New Roman"/>
        <family val="1"/>
        <charset val="204"/>
      </rPr>
      <t xml:space="preserve">3) </t>
    </r>
    <r>
      <rPr>
        <sz val="10"/>
        <color theme="1"/>
        <rFont val="Times New Roman"/>
        <family val="1"/>
        <charset val="204"/>
      </rPr>
      <t xml:space="preserve"> Субсидия за счет средств, поступивших из резервного фонда Правительства Тюменской области (АУ ДО СШ "Юность") (+) 222,48 тыс.рублей).                                                                                                                                                                                                                                                                                                                                                                                                                                                    </t>
    </r>
    <r>
      <rPr>
        <b/>
        <sz val="10"/>
        <color theme="1"/>
        <rFont val="Times New Roman"/>
        <family val="1"/>
        <charset val="204"/>
      </rPr>
      <t xml:space="preserve"> </t>
    </r>
    <r>
      <rPr>
        <sz val="10"/>
        <color theme="1"/>
        <rFont val="Times New Roman"/>
        <family val="1"/>
        <charset val="204"/>
      </rPr>
      <t xml:space="preserve">                                                                                                      </t>
    </r>
    <r>
      <rPr>
        <b/>
        <sz val="10"/>
        <color theme="1"/>
        <rFont val="Times New Roman"/>
        <family val="1"/>
        <charset val="204"/>
      </rPr>
      <t xml:space="preserve"> </t>
    </r>
    <r>
      <rPr>
        <sz val="10"/>
        <color theme="1"/>
        <rFont val="Times New Roman"/>
        <family val="1"/>
        <charset val="204"/>
      </rPr>
      <t xml:space="preserve">                                                                                       </t>
    </r>
    <r>
      <rPr>
        <b/>
        <sz val="10"/>
        <color theme="1"/>
        <rFont val="Times New Roman"/>
        <family val="1"/>
        <charset val="204"/>
      </rPr>
      <t xml:space="preserve">    </t>
    </r>
    <r>
      <rPr>
        <sz val="10"/>
        <color theme="1"/>
        <rFont val="Times New Roman"/>
        <family val="1"/>
        <charset val="204"/>
      </rPr>
      <t xml:space="preserve">                                                                                                                                                                             </t>
    </r>
    <r>
      <rPr>
        <b/>
        <sz val="10"/>
        <color theme="1"/>
        <rFont val="Times New Roman"/>
        <family val="1"/>
        <charset val="204"/>
      </rPr>
      <t xml:space="preserve">                                           </t>
    </r>
    <r>
      <rPr>
        <sz val="10"/>
        <color theme="1"/>
        <rFont val="Times New Roman"/>
        <family val="1"/>
        <charset val="204"/>
      </rPr>
      <t xml:space="preserve">          </t>
    </r>
    <r>
      <rPr>
        <b/>
        <sz val="10"/>
        <color theme="1"/>
        <rFont val="Times New Roman"/>
        <family val="1"/>
        <charset val="204"/>
      </rPr>
      <t xml:space="preserve">                                                                                               </t>
    </r>
  </si>
  <si>
    <r>
      <t xml:space="preserve">1)Субсидии на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для предоставления служебных жилых помещений при расселении таких помещений, расположенных в жилых домах, признанных аварийными,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а также для переселения в первоочередном порядке граждан Российской Федерации, призванных на военную службу по мобилизации в Вооруженные Силы Российской Федерации, поступивших после 23 февраля 2022 года на военную службу по контракту в Вооруженные Силы Российской Федерации (через Военный комиссариат автономного округа, пункт отбора на военную службу по контракту 3 разряда, г. Ханты-Мансийск), принимающих участие в специальной военной операции на территориях Украины, Донецкой Народной Республики, Луганской Народной Республики, Запорожской, Херсонской областей (за исключением лиц, в отношении которых в установленном законодательством Российской Федерации порядке компетентные органы Российской Федерации проводят процессуальные действия, направленные на установление признаков состава преступления по статье 337 и (или) статье 338 Уголовного кодекса Российской Федерации, или в отношении которых имеются вступившие в законную силу решения суда по одной из указанных статей Уголовного кодекса Российской Федерации), заключивших контракт о добровольном содействии в выполнении задач, возложенных на Вооруженные Силы Российской Федерации (далее - участники специальной военной операции), членов их семей из жилых помещений, расположенных в жилых домах, признанных аварийными, и являющихся для них единственными </t>
    </r>
    <r>
      <rPr>
        <b/>
        <sz val="11"/>
        <color theme="1"/>
        <rFont val="Times New Roman"/>
        <family val="1"/>
        <charset val="204"/>
      </rPr>
      <t xml:space="preserve"> (-) 2 989,85 тыс.рублей</t>
    </r>
    <r>
      <rPr>
        <sz val="11"/>
        <color theme="1"/>
        <rFont val="Times New Roman"/>
        <family val="1"/>
        <charset val="204"/>
      </rPr>
      <t>,  в  том числе средства  бюджета автономного округа (-) 2 838,8 тыс.рублей, средства местного бюджета (-) 151,05 тыс.рублей;                                                                                                                                                                                                     2) Субсидии на стимулирование развития жилищного строительства в области градостроительной деятельности</t>
    </r>
    <r>
      <rPr>
        <b/>
        <sz val="11"/>
        <color theme="1"/>
        <rFont val="Times New Roman"/>
        <family val="1"/>
        <charset val="204"/>
      </rPr>
      <t xml:space="preserve"> (-) 1 389,13 тыс.рублей,</t>
    </r>
    <r>
      <rPr>
        <sz val="11"/>
        <color theme="1"/>
        <rFont val="Times New Roman"/>
        <family val="1"/>
        <charset val="204"/>
      </rPr>
      <t xml:space="preserve">  в  том числе средства  бюджета автономного округа (-) 1 319,60 тыс.рублей, средства местного бюджета (-) 69,53 тыс.рублей.                                                                                                                                                                                                                                                                                                                                                                     </t>
    </r>
  </si>
  <si>
    <r>
      <rPr>
        <b/>
        <sz val="11"/>
        <color theme="1"/>
        <rFont val="Times New Roman"/>
        <family val="1"/>
        <charset val="204"/>
      </rPr>
      <t>1)</t>
    </r>
    <r>
      <rPr>
        <sz val="11"/>
        <color theme="1"/>
        <rFont val="Times New Roman"/>
        <family val="1"/>
        <charset val="204"/>
      </rPr>
      <t xml:space="preserve">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 2 652,00 тыс.рублей;                                                                                                                                                               </t>
    </r>
    <r>
      <rPr>
        <b/>
        <sz val="11"/>
        <color theme="1"/>
        <rFont val="Times New Roman"/>
        <family val="1"/>
        <charset val="204"/>
      </rPr>
      <t>2)</t>
    </r>
    <r>
      <rPr>
        <sz val="11"/>
        <color theme="1"/>
        <rFont val="Times New Roman"/>
        <family val="1"/>
        <charset val="204"/>
      </rPr>
      <t xml:space="preserve"> Обеспечение мероприятий по модернизации систем коммунальной инфраструктуры за счет средств бюджета Ханты-Мансийского автономного округа-Югры  (+) 2 386,70 тыс.рублей.                                                           </t>
    </r>
    <r>
      <rPr>
        <b/>
        <sz val="11"/>
        <color theme="1"/>
        <rFont val="Times New Roman"/>
        <family val="1"/>
        <charset val="204"/>
      </rPr>
      <t xml:space="preserve">                                                                      </t>
    </r>
  </si>
  <si>
    <t>1) Мероприятия, направленные на предупреждение чрезвычайных ситуаций   (-) 4,9 тыс.рублей;                                      2) Субсидия на финансовое обеспечение затрат некоммерческим организациям на финансовую поддержку деятельности добровольной пожарной дружины   (-) 183,30 тыс.рублей;                                                                                                                  3) Информационно-пропагандистское сопровождение и методическое обеспечение профилактики терроризма (-) 13,9 тыс.рублей;                                                                                                                                                                                                     4) Совершенствование системы оповещения и связи (-) 113,40 тыс.рублей.</t>
  </si>
  <si>
    <t>Реализация мероприятий муниципальной программы "Укрепление межнационального и межконфессионального согласия, профилактика экстремизма в городе Радужный" (-) 2,00 тыс.рублей.</t>
  </si>
  <si>
    <t>1) Субвенции на организацию и обеспечение отдыха и оздоровления детей, в том числе в этнической среде (-) 104,80 тыс.рублей;                                                                                                                                                                                            2) Мероприятия по организации отдыха и оздоровления детей (средства местного бюджета) (-) 55,95 тыс.рублей.</t>
  </si>
  <si>
    <t xml:space="preserve">1)  Субвенции на осуществление полномочий по созданию и обеспечению деятельности административных комиссий (-) 600,00 тыс.рублей;                                                                                                                                                             2) 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 (-) 50,00 тыс.рублей;                                                                                                                                                                                       3) Субвенции на осуществление  отдельных государственных полномочий в сфере трудовых отношений и государственного управления охраной труда (-) 430,00 тыс.рублей;                                                 4) Содержание МКУ "Управление материально-технического обеспечения деятельности органов местного самоуправления города Радужный" (-) 1 654,00 тыс.рублей;                                                                  5) Сопровождение и эксплуатация автоматизированных информационных систем, созданных в рамках реализации муниципальной программы (-30,60 тыс.рублей.                                                                                                                                    </t>
  </si>
  <si>
    <t xml:space="preserve">1)Ремонт автомобильных дорог, объектов улично-дорожной сети и искусственных сооружений на них (-) 488,40 тыс.рублей;                                                                                                                                                                                          2)Функционирование систем фото - видеофиксации нарушения правил дорожного движения (-) 475,00 тыс.рублей;                                                                                                                                                                        3) Осуществление  перевозок пассажиров и багажа автомобильным транспортом по маршрутам регулярных перевозок по регулируемым тарифам на территории города Радужный (-) 53,10 тыс.рублей. </t>
  </si>
  <si>
    <t>1) Награждение Почетными грамотами, Благодарственными письмами, иными видами поощрений, наград (+) 50,00 тыс.рублей;                                                                                                                                                                                                       2)  Субвенции на поддержку животноводства, переработки и реализации продукции животноводства (-) 690,60 тыс.рублей;                                                                                                                                                                                                             3) Содержание органов местного самоуправления в пределах норматива    (+) 364,10 тыс.рублей;                                               4) Резервный фонд (-) 954,00 тыс.рублей.</t>
  </si>
  <si>
    <t>Муниципальная программа "Развитие культуры, спорта и молодежной политики в городе Радужный"</t>
  </si>
  <si>
    <r>
      <t>1) Содержание органов местного самоуправления в пределах норматива (-) 803,00 тыс.рублей;                                                                                                                         2) Содержание и управление имуществом, находящимся в  муниципальной собственности + 9,30 тыс.рублей;                                                                                                                                                                                            3) Ликвидация (снос) объекта капитального строительства, расположенного по адресу: Ханты-Мансийский автономный округ-Югра, г. Радужный, микрорайон 2-й, дом 16   (-) 15,10 тыс.рублей;                                                                                                                                  3</t>
    </r>
    <r>
      <rPr>
        <b/>
        <sz val="11"/>
        <color theme="1"/>
        <rFont val="Times New Roman"/>
        <family val="1"/>
        <charset val="204"/>
      </rPr>
      <t>)</t>
    </r>
    <r>
      <rPr>
        <sz val="11"/>
        <color theme="1"/>
        <rFont val="Times New Roman"/>
        <family val="1"/>
        <charset val="204"/>
      </rPr>
      <t xml:space="preserve"> Осуществление деятельности единого недвижимого комплекса для организации приюта для животных в городе Радужный, расположенного по адресу: Ханты-Мансийский автономный округ-Югра, г. Радужный, Южная промышленная зона, ул.Индустриальная, стр.58/1 (по договору пожертвования АО "ННК-ННП") (-) 939,32 тыс.рублей.         </t>
    </r>
    <r>
      <rPr>
        <b/>
        <sz val="11"/>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</si>
</sst>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0"/>
    <numFmt numFmtId="166" formatCode="#,##0.0"/>
    <numFmt numFmtId="167" formatCode="0000"/>
  </numFmts>
  <fonts count="18" x14ac:knownFonts="1">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0"/>
      <name val="Arial"/>
      <family val="2"/>
      <charset val="204"/>
    </font>
    <font>
      <b/>
      <sz val="12"/>
      <name val="Times New Roman"/>
      <family val="1"/>
      <charset val="204"/>
    </font>
    <font>
      <b/>
      <sz val="14"/>
      <name val="Times New Roman"/>
      <family val="1"/>
      <charset val="204"/>
    </font>
    <font>
      <sz val="12"/>
      <name val="Times New Roman"/>
      <family val="1"/>
      <charset val="204"/>
    </font>
    <font>
      <b/>
      <i/>
      <u/>
      <sz val="12"/>
      <name val="Times New Roman"/>
      <family val="1"/>
      <charset val="204"/>
    </font>
    <font>
      <i/>
      <sz val="12"/>
      <name val="Times New Roman"/>
      <family val="1"/>
      <charset val="204"/>
    </font>
    <font>
      <b/>
      <sz val="13"/>
      <name val="Times New Roman"/>
      <family val="1"/>
      <charset val="204"/>
    </font>
    <font>
      <sz val="12"/>
      <color theme="1"/>
      <name val="Times New Roman"/>
      <family val="1"/>
      <charset val="204"/>
    </font>
    <font>
      <b/>
      <sz val="14"/>
      <color theme="1"/>
      <name val="Times New Roman"/>
      <family val="1"/>
      <charset val="204"/>
    </font>
    <font>
      <b/>
      <sz val="12"/>
      <color theme="1"/>
      <name val="Times New Roman"/>
      <family val="1"/>
      <charset val="204"/>
    </font>
    <font>
      <sz val="10"/>
      <color theme="1"/>
      <name val="Times New Roman"/>
      <family val="1"/>
      <charset val="204"/>
    </font>
    <font>
      <b/>
      <sz val="10"/>
      <color theme="1"/>
      <name val="Times New Roman"/>
      <family val="1"/>
      <charset val="204"/>
    </font>
    <font>
      <sz val="11"/>
      <color theme="1"/>
      <name val="Times New Roman"/>
      <family val="1"/>
      <charset val="204"/>
    </font>
    <font>
      <b/>
      <sz val="11"/>
      <color theme="1"/>
      <name val="Times New Roman"/>
      <family val="1"/>
      <charset val="204"/>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07">
    <xf numFmtId="0" fontId="0"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cellStyleXfs>
  <cellXfs count="112">
    <xf numFmtId="0" fontId="0" fillId="0" borderId="0" xfId="0"/>
    <xf numFmtId="4" fontId="5" fillId="0" borderId="10" xfId="2" applyNumberFormat="1" applyFont="1" applyBorder="1" applyAlignment="1" applyProtection="1">
      <alignment horizontal="right" wrapText="1"/>
      <protection hidden="1"/>
    </xf>
    <xf numFmtId="4" fontId="5" fillId="0" borderId="11" xfId="2" applyNumberFormat="1" applyFont="1" applyBorder="1" applyAlignment="1" applyProtection="1">
      <alignment horizontal="right" wrapText="1"/>
      <protection hidden="1"/>
    </xf>
    <xf numFmtId="0" fontId="7" fillId="0" borderId="0" xfId="1" applyFont="1" applyProtection="1">
      <protection hidden="1"/>
    </xf>
    <xf numFmtId="165" fontId="7" fillId="0" borderId="0" xfId="1" applyNumberFormat="1" applyFont="1"/>
    <xf numFmtId="4" fontId="7" fillId="0" borderId="0" xfId="1" applyNumberFormat="1" applyFont="1"/>
    <xf numFmtId="4" fontId="7" fillId="0" borderId="0" xfId="1" applyNumberFormat="1" applyFont="1" applyAlignment="1" applyProtection="1">
      <alignment horizontal="right"/>
      <protection hidden="1"/>
    </xf>
    <xf numFmtId="0" fontId="7" fillId="0" borderId="0" xfId="1" applyFont="1"/>
    <xf numFmtId="0" fontId="5" fillId="0" borderId="0" xfId="1" applyFont="1" applyProtection="1">
      <protection hidden="1"/>
    </xf>
    <xf numFmtId="4" fontId="5" fillId="0" borderId="0" xfId="1" applyNumberFormat="1" applyFont="1" applyAlignment="1" applyProtection="1">
      <alignment horizontal="right"/>
      <protection hidden="1"/>
    </xf>
    <xf numFmtId="0" fontId="5" fillId="0" borderId="1" xfId="1" applyFont="1" applyBorder="1" applyAlignment="1" applyProtection="1">
      <alignment horizontal="center" vertical="center" wrapText="1"/>
      <protection hidden="1"/>
    </xf>
    <xf numFmtId="0" fontId="5" fillId="0" borderId="12" xfId="1" applyFont="1" applyBorder="1" applyAlignment="1" applyProtection="1">
      <alignment horizontal="center" vertical="center" wrapText="1"/>
      <protection hidden="1"/>
    </xf>
    <xf numFmtId="165" fontId="5" fillId="0" borderId="2" xfId="1" applyNumberFormat="1" applyFont="1" applyBorder="1" applyAlignment="1" applyProtection="1">
      <alignment horizontal="center" vertical="center" wrapText="1"/>
      <protection hidden="1"/>
    </xf>
    <xf numFmtId="4" fontId="5" fillId="0" borderId="2" xfId="1" applyNumberFormat="1" applyFont="1" applyBorder="1" applyAlignment="1" applyProtection="1">
      <alignment horizontal="center" vertical="center" wrapText="1"/>
      <protection hidden="1"/>
    </xf>
    <xf numFmtId="4" fontId="5" fillId="0" borderId="2" xfId="1" applyNumberFormat="1" applyFont="1" applyBorder="1" applyAlignment="1">
      <alignment horizontal="center" vertical="center" wrapText="1"/>
    </xf>
    <xf numFmtId="4" fontId="5" fillId="0" borderId="3" xfId="1" applyNumberFormat="1" applyFont="1" applyBorder="1" applyAlignment="1">
      <alignment horizontal="center" vertical="center" wrapText="1"/>
    </xf>
    <xf numFmtId="4" fontId="5" fillId="0" borderId="10" xfId="1" applyNumberFormat="1" applyFont="1" applyBorder="1" applyAlignment="1" applyProtection="1">
      <alignment horizontal="right" wrapText="1"/>
      <protection hidden="1"/>
    </xf>
    <xf numFmtId="4" fontId="5" fillId="0" borderId="11" xfId="1" applyNumberFormat="1" applyFont="1" applyBorder="1" applyAlignment="1" applyProtection="1">
      <alignment horizontal="right" wrapText="1"/>
      <protection hidden="1"/>
    </xf>
    <xf numFmtId="0" fontId="5" fillId="0" borderId="0" xfId="1" applyFont="1" applyAlignment="1" applyProtection="1">
      <alignment horizontal="center"/>
      <protection hidden="1"/>
    </xf>
    <xf numFmtId="165" fontId="5" fillId="0" borderId="0" xfId="1" applyNumberFormat="1" applyFont="1" applyAlignment="1" applyProtection="1">
      <alignment wrapText="1"/>
      <protection hidden="1"/>
    </xf>
    <xf numFmtId="4" fontId="5" fillId="0" borderId="0" xfId="1" applyNumberFormat="1" applyFont="1" applyAlignment="1" applyProtection="1">
      <alignment wrapText="1"/>
      <protection hidden="1"/>
    </xf>
    <xf numFmtId="0" fontId="8" fillId="0" borderId="0" xfId="1" applyFont="1"/>
    <xf numFmtId="0" fontId="7" fillId="0" borderId="0" xfId="3" applyFont="1" applyAlignment="1">
      <alignment wrapText="1"/>
    </xf>
    <xf numFmtId="4" fontId="5" fillId="0" borderId="0" xfId="1" applyNumberFormat="1" applyFont="1" applyAlignment="1">
      <alignment horizontal="right"/>
    </xf>
    <xf numFmtId="4" fontId="5" fillId="0" borderId="0" xfId="1" applyNumberFormat="1" applyFont="1"/>
    <xf numFmtId="4" fontId="7" fillId="0" borderId="0" xfId="1" applyNumberFormat="1" applyFont="1" applyAlignment="1">
      <alignment horizontal="right"/>
    </xf>
    <xf numFmtId="4" fontId="7" fillId="0" borderId="0" xfId="1" applyNumberFormat="1" applyFont="1" applyAlignment="1">
      <alignment horizontal="center"/>
    </xf>
    <xf numFmtId="4" fontId="5" fillId="0" borderId="0" xfId="1" applyNumberFormat="1" applyFont="1" applyAlignment="1">
      <alignment horizontal="center"/>
    </xf>
    <xf numFmtId="4" fontId="5" fillId="0" borderId="0" xfId="1" applyNumberFormat="1" applyFont="1" applyAlignment="1" applyProtection="1">
      <alignment horizontal="center" wrapText="1"/>
      <protection hidden="1"/>
    </xf>
    <xf numFmtId="4" fontId="7" fillId="0" borderId="0" xfId="1" applyNumberFormat="1" applyFont="1" applyAlignment="1" applyProtection="1">
      <alignment horizontal="right" wrapText="1"/>
      <protection hidden="1"/>
    </xf>
    <xf numFmtId="167" fontId="7" fillId="0" borderId="4" xfId="5" applyNumberFormat="1" applyFont="1" applyBorder="1" applyAlignment="1" applyProtection="1">
      <alignment wrapText="1"/>
      <protection hidden="1"/>
    </xf>
    <xf numFmtId="4" fontId="7" fillId="0" borderId="5" xfId="1" applyNumberFormat="1" applyFont="1" applyBorder="1" applyAlignment="1" applyProtection="1">
      <alignment wrapText="1"/>
      <protection hidden="1"/>
    </xf>
    <xf numFmtId="4" fontId="7" fillId="0" borderId="6" xfId="1" applyNumberFormat="1" applyFont="1" applyBorder="1" applyAlignment="1" applyProtection="1">
      <alignment horizontal="right" wrapText="1"/>
      <protection hidden="1"/>
    </xf>
    <xf numFmtId="0" fontId="5" fillId="0" borderId="0" xfId="1" applyFont="1"/>
    <xf numFmtId="49" fontId="9" fillId="0" borderId="0" xfId="1" applyNumberFormat="1" applyFont="1"/>
    <xf numFmtId="49" fontId="9" fillId="0" borderId="0" xfId="3" applyNumberFormat="1" applyFont="1" applyAlignment="1">
      <alignment wrapText="1"/>
    </xf>
    <xf numFmtId="49" fontId="7" fillId="0" borderId="0" xfId="3" applyNumberFormat="1" applyFont="1"/>
    <xf numFmtId="49" fontId="7" fillId="0" borderId="0" xfId="1" applyNumberFormat="1" applyFont="1"/>
    <xf numFmtId="167" fontId="7" fillId="0" borderId="1" xfId="5" applyNumberFormat="1" applyFont="1" applyBorder="1" applyAlignment="1" applyProtection="1">
      <alignment vertical="center" wrapText="1"/>
      <protection hidden="1"/>
    </xf>
    <xf numFmtId="167" fontId="7" fillId="0" borderId="13" xfId="5" applyNumberFormat="1" applyFont="1" applyBorder="1" applyAlignment="1" applyProtection="1">
      <alignment vertical="center" wrapText="1"/>
      <protection hidden="1"/>
    </xf>
    <xf numFmtId="167" fontId="7" fillId="0" borderId="8" xfId="5" applyNumberFormat="1" applyFont="1" applyBorder="1" applyAlignment="1" applyProtection="1">
      <alignment vertical="center" wrapText="1"/>
      <protection hidden="1"/>
    </xf>
    <xf numFmtId="49" fontId="7" fillId="0" borderId="2" xfId="1" applyNumberFormat="1" applyFont="1" applyBorder="1" applyAlignment="1" applyProtection="1">
      <alignment vertical="center" wrapText="1"/>
      <protection hidden="1"/>
    </xf>
    <xf numFmtId="49" fontId="7" fillId="0" borderId="7" xfId="1" applyNumberFormat="1" applyFont="1" applyBorder="1" applyAlignment="1" applyProtection="1">
      <alignment vertical="center" wrapText="1"/>
      <protection hidden="1"/>
    </xf>
    <xf numFmtId="4" fontId="7" fillId="0" borderId="2" xfId="1" applyNumberFormat="1" applyFont="1" applyBorder="1" applyAlignment="1" applyProtection="1">
      <alignment vertical="center" wrapText="1"/>
      <protection hidden="1"/>
    </xf>
    <xf numFmtId="4" fontId="7" fillId="0" borderId="7" xfId="1" applyNumberFormat="1" applyFont="1" applyBorder="1" applyAlignment="1" applyProtection="1">
      <alignment vertical="center" wrapText="1"/>
      <protection hidden="1"/>
    </xf>
    <xf numFmtId="1" fontId="5" fillId="0" borderId="9" xfId="1" applyNumberFormat="1" applyFont="1" applyBorder="1" applyAlignment="1" applyProtection="1">
      <alignment horizontal="center"/>
      <protection hidden="1"/>
    </xf>
    <xf numFmtId="1" fontId="5" fillId="0" borderId="10" xfId="1" applyNumberFormat="1" applyFont="1" applyBorder="1" applyAlignment="1" applyProtection="1">
      <alignment horizontal="center"/>
      <protection hidden="1"/>
    </xf>
    <xf numFmtId="3" fontId="5" fillId="0" borderId="10" xfId="1" applyNumberFormat="1" applyFont="1" applyBorder="1" applyAlignment="1" applyProtection="1">
      <alignment horizontal="center"/>
      <protection hidden="1"/>
    </xf>
    <xf numFmtId="3" fontId="5" fillId="0" borderId="12" xfId="1" applyNumberFormat="1" applyFont="1" applyBorder="1" applyAlignment="1" applyProtection="1">
      <alignment horizontal="center"/>
      <protection hidden="1"/>
    </xf>
    <xf numFmtId="0" fontId="10" fillId="0" borderId="0" xfId="1" applyFont="1" applyAlignment="1">
      <alignment wrapText="1"/>
    </xf>
    <xf numFmtId="0" fontId="9" fillId="0" borderId="0" xfId="5" applyFont="1" applyAlignment="1" applyProtection="1">
      <alignment vertical="center" wrapText="1"/>
      <protection hidden="1"/>
    </xf>
    <xf numFmtId="49" fontId="8" fillId="0" borderId="0" xfId="1" applyNumberFormat="1" applyFont="1" applyAlignment="1">
      <alignment wrapText="1"/>
    </xf>
    <xf numFmtId="49" fontId="9" fillId="0" borderId="0" xfId="1" applyNumberFormat="1" applyFont="1" applyAlignment="1">
      <alignment wrapText="1"/>
    </xf>
    <xf numFmtId="49" fontId="10" fillId="0" borderId="0" xfId="1" applyNumberFormat="1" applyFont="1" applyAlignment="1">
      <alignment wrapText="1"/>
    </xf>
    <xf numFmtId="167" fontId="5" fillId="0" borderId="9" xfId="5" applyNumberFormat="1" applyFont="1" applyBorder="1" applyAlignment="1" applyProtection="1">
      <alignment wrapText="1"/>
      <protection hidden="1"/>
    </xf>
    <xf numFmtId="167" fontId="5" fillId="0" borderId="10" xfId="5" applyNumberFormat="1" applyFont="1" applyBorder="1" applyAlignment="1" applyProtection="1">
      <alignment wrapText="1"/>
      <protection hidden="1"/>
    </xf>
    <xf numFmtId="0" fontId="5" fillId="0" borderId="9" xfId="1" applyFont="1" applyBorder="1" applyProtection="1">
      <protection hidden="1"/>
    </xf>
    <xf numFmtId="0" fontId="5" fillId="0" borderId="10" xfId="1" applyFont="1" applyBorder="1" applyProtection="1">
      <protection hidden="1"/>
    </xf>
    <xf numFmtId="49" fontId="9" fillId="0" borderId="0" xfId="4" applyNumberFormat="1" applyFont="1" applyAlignment="1" applyProtection="1">
      <alignment vertical="center" wrapText="1"/>
      <protection hidden="1"/>
    </xf>
    <xf numFmtId="0" fontId="6" fillId="0" borderId="0" xfId="1" applyFont="1" applyAlignment="1" applyProtection="1">
      <alignment vertical="center"/>
      <protection hidden="1"/>
    </xf>
    <xf numFmtId="4" fontId="7" fillId="0" borderId="16" xfId="1" applyNumberFormat="1" applyFont="1" applyBorder="1" applyAlignment="1" applyProtection="1">
      <alignment vertical="center" wrapText="1"/>
      <protection hidden="1"/>
    </xf>
    <xf numFmtId="167" fontId="7" fillId="0" borderId="4" xfId="5" applyNumberFormat="1" applyFont="1" applyBorder="1" applyAlignment="1" applyProtection="1">
      <alignment vertical="center" wrapText="1"/>
      <protection hidden="1"/>
    </xf>
    <xf numFmtId="49" fontId="7" fillId="0" borderId="5" xfId="1" applyNumberFormat="1" applyFont="1" applyBorder="1" applyAlignment="1" applyProtection="1">
      <alignment horizontal="center" vertical="center"/>
      <protection hidden="1"/>
    </xf>
    <xf numFmtId="4" fontId="7" fillId="0" borderId="5" xfId="1" applyNumberFormat="1" applyFont="1" applyBorder="1" applyAlignment="1" applyProtection="1">
      <alignment horizontal="right" vertical="center" wrapText="1"/>
      <protection hidden="1"/>
    </xf>
    <xf numFmtId="4" fontId="7" fillId="0" borderId="5" xfId="1" applyNumberFormat="1" applyFont="1" applyBorder="1" applyAlignment="1" applyProtection="1">
      <alignment vertical="center" wrapText="1"/>
      <protection hidden="1"/>
    </xf>
    <xf numFmtId="0" fontId="7" fillId="0" borderId="4" xfId="1" applyFont="1" applyBorder="1" applyAlignment="1" applyProtection="1">
      <alignment vertical="center" wrapText="1"/>
      <protection hidden="1"/>
    </xf>
    <xf numFmtId="49" fontId="7" fillId="0" borderId="14" xfId="1" applyNumberFormat="1" applyFont="1" applyBorder="1" applyAlignment="1" applyProtection="1">
      <alignment horizontal="center" vertical="center"/>
      <protection hidden="1"/>
    </xf>
    <xf numFmtId="4" fontId="7" fillId="0" borderId="14" xfId="1" applyNumberFormat="1" applyFont="1" applyBorder="1" applyAlignment="1" applyProtection="1">
      <alignment horizontal="right" vertical="center" wrapText="1"/>
      <protection hidden="1"/>
    </xf>
    <xf numFmtId="4" fontId="5" fillId="0" borderId="0" xfId="1" applyNumberFormat="1" applyFont="1" applyAlignment="1">
      <alignment horizontal="center" vertical="center"/>
    </xf>
    <xf numFmtId="4" fontId="5" fillId="0" borderId="0" xfId="1" applyNumberFormat="1" applyFont="1" applyAlignment="1" applyProtection="1">
      <alignment horizontal="center" vertical="center" wrapText="1"/>
      <protection hidden="1"/>
    </xf>
    <xf numFmtId="4" fontId="10" fillId="0" borderId="0" xfId="1" applyNumberFormat="1" applyFont="1" applyAlignment="1" applyProtection="1">
      <alignment horizontal="center" vertical="center" wrapText="1"/>
      <protection hidden="1"/>
    </xf>
    <xf numFmtId="4" fontId="7" fillId="0" borderId="0" xfId="1" applyNumberFormat="1" applyFont="1" applyAlignment="1">
      <alignment horizontal="center" vertical="center"/>
    </xf>
    <xf numFmtId="4" fontId="7" fillId="0" borderId="0" xfId="1" applyNumberFormat="1" applyFont="1" applyAlignment="1" applyProtection="1">
      <alignment horizontal="center" vertical="center" wrapText="1"/>
      <protection hidden="1"/>
    </xf>
    <xf numFmtId="4" fontId="7" fillId="0" borderId="2" xfId="2" applyNumberFormat="1" applyFont="1" applyBorder="1" applyAlignment="1" applyProtection="1">
      <alignment vertical="center" wrapText="1"/>
      <protection hidden="1"/>
    </xf>
    <xf numFmtId="4" fontId="7" fillId="0" borderId="7" xfId="2" applyNumberFormat="1" applyFont="1" applyBorder="1" applyAlignment="1" applyProtection="1">
      <alignment vertical="center" wrapText="1"/>
      <protection hidden="1"/>
    </xf>
    <xf numFmtId="4" fontId="7" fillId="0" borderId="5" xfId="2" applyNumberFormat="1" applyFont="1" applyBorder="1" applyAlignment="1" applyProtection="1">
      <alignment horizontal="right" vertical="center" wrapText="1"/>
      <protection hidden="1"/>
    </xf>
    <xf numFmtId="4" fontId="7" fillId="0" borderId="5" xfId="2" applyNumberFormat="1" applyFont="1" applyBorder="1" applyAlignment="1" applyProtection="1">
      <alignment vertical="center" wrapText="1"/>
      <protection hidden="1"/>
    </xf>
    <xf numFmtId="4" fontId="7" fillId="0" borderId="14" xfId="2" applyNumberFormat="1" applyFont="1" applyBorder="1" applyAlignment="1" applyProtection="1">
      <alignment horizontal="right" vertical="center" wrapText="1"/>
      <protection hidden="1"/>
    </xf>
    <xf numFmtId="49" fontId="9" fillId="0" borderId="0" xfId="3" applyNumberFormat="1" applyFont="1"/>
    <xf numFmtId="4" fontId="7" fillId="0" borderId="3" xfId="1" applyNumberFormat="1" applyFont="1" applyBorder="1" applyAlignment="1" applyProtection="1">
      <alignment vertical="center" wrapText="1"/>
      <protection hidden="1"/>
    </xf>
    <xf numFmtId="4" fontId="7" fillId="0" borderId="17" xfId="1" applyNumberFormat="1" applyFont="1" applyBorder="1" applyAlignment="1" applyProtection="1">
      <alignment vertical="center" wrapText="1"/>
      <protection hidden="1"/>
    </xf>
    <xf numFmtId="4" fontId="7" fillId="0" borderId="18" xfId="1" applyNumberFormat="1" applyFont="1" applyBorder="1" applyAlignment="1" applyProtection="1">
      <alignment vertical="center" wrapText="1"/>
      <protection hidden="1"/>
    </xf>
    <xf numFmtId="4" fontId="7" fillId="0" borderId="6" xfId="1" applyNumberFormat="1" applyFont="1" applyBorder="1" applyAlignment="1" applyProtection="1">
      <alignment horizontal="right" vertical="center" wrapText="1"/>
      <protection hidden="1"/>
    </xf>
    <xf numFmtId="4" fontId="7" fillId="0" borderId="6" xfId="1" applyNumberFormat="1" applyFont="1" applyBorder="1" applyAlignment="1" applyProtection="1">
      <alignment vertical="center" wrapText="1"/>
      <protection hidden="1"/>
    </xf>
    <xf numFmtId="0" fontId="11" fillId="0" borderId="0" xfId="1" applyFont="1" applyProtection="1">
      <protection hidden="1"/>
    </xf>
    <xf numFmtId="0" fontId="11" fillId="0" borderId="0" xfId="1" applyFont="1"/>
    <xf numFmtId="0" fontId="12" fillId="0" borderId="0" xfId="1" applyFont="1" applyAlignment="1" applyProtection="1">
      <alignment vertical="center"/>
      <protection hidden="1"/>
    </xf>
    <xf numFmtId="0" fontId="13" fillId="0" borderId="2" xfId="1" applyFont="1" applyBorder="1" applyAlignment="1">
      <alignment horizontal="center" vertical="center" wrapText="1"/>
    </xf>
    <xf numFmtId="1" fontId="13" fillId="0" borderId="12" xfId="1" applyNumberFormat="1" applyFont="1" applyBorder="1" applyAlignment="1" applyProtection="1">
      <alignment horizontal="center"/>
      <protection hidden="1"/>
    </xf>
    <xf numFmtId="166" fontId="14" fillId="0" borderId="2" xfId="1" applyNumberFormat="1" applyFont="1" applyBorder="1" applyAlignment="1">
      <alignment vertical="top" wrapText="1"/>
    </xf>
    <xf numFmtId="166" fontId="11" fillId="0" borderId="5" xfId="1" applyNumberFormat="1" applyFont="1" applyBorder="1" applyAlignment="1">
      <alignment wrapText="1"/>
    </xf>
    <xf numFmtId="166" fontId="11" fillId="0" borderId="5" xfId="1" applyNumberFormat="1" applyFont="1" applyBorder="1" applyAlignment="1">
      <alignment horizontal="left" vertical="center" wrapText="1"/>
    </xf>
    <xf numFmtId="166" fontId="11" fillId="0" borderId="5" xfId="1" applyNumberFormat="1" applyFont="1" applyBorder="1" applyAlignment="1">
      <alignment vertical="center" wrapText="1"/>
    </xf>
    <xf numFmtId="0" fontId="11" fillId="0" borderId="5" xfId="3" applyFont="1" applyBorder="1" applyAlignment="1">
      <alignment vertical="center" wrapText="1"/>
    </xf>
    <xf numFmtId="166" fontId="13" fillId="0" borderId="10" xfId="1" applyNumberFormat="1" applyFont="1" applyBorder="1" applyAlignment="1">
      <alignment wrapText="1"/>
    </xf>
    <xf numFmtId="166" fontId="13" fillId="0" borderId="10" xfId="1" applyNumberFormat="1" applyFont="1" applyBorder="1" applyAlignment="1" applyProtection="1">
      <alignment wrapText="1"/>
      <protection hidden="1"/>
    </xf>
    <xf numFmtId="165" fontId="13" fillId="0" borderId="0" xfId="1" applyNumberFormat="1" applyFont="1" applyAlignment="1">
      <alignment horizontal="center" wrapText="1"/>
    </xf>
    <xf numFmtId="4" fontId="11" fillId="0" borderId="0" xfId="1" applyNumberFormat="1" applyFont="1" applyAlignment="1">
      <alignment horizontal="right"/>
    </xf>
    <xf numFmtId="165" fontId="13" fillId="0" borderId="0" xfId="1" applyNumberFormat="1" applyFont="1" applyAlignment="1">
      <alignment horizontal="center"/>
    </xf>
    <xf numFmtId="4" fontId="13" fillId="0" borderId="0" xfId="1" applyNumberFormat="1" applyFont="1" applyAlignment="1">
      <alignment horizontal="center"/>
    </xf>
    <xf numFmtId="4" fontId="13" fillId="0" borderId="0" xfId="1" applyNumberFormat="1" applyFont="1" applyAlignment="1" applyProtection="1">
      <alignment horizontal="center" wrapText="1"/>
      <protection hidden="1"/>
    </xf>
    <xf numFmtId="4" fontId="13" fillId="0" borderId="0" xfId="1" applyNumberFormat="1" applyFont="1" applyAlignment="1" applyProtection="1">
      <alignment horizontal="right" wrapText="1"/>
      <protection hidden="1"/>
    </xf>
    <xf numFmtId="4" fontId="11" fillId="0" borderId="0" xfId="1" applyNumberFormat="1" applyFont="1" applyAlignment="1" applyProtection="1">
      <alignment horizontal="center" wrapText="1"/>
      <protection hidden="1"/>
    </xf>
    <xf numFmtId="4" fontId="11" fillId="0" borderId="0" xfId="1" applyNumberFormat="1" applyFont="1" applyAlignment="1">
      <alignment horizontal="center"/>
    </xf>
    <xf numFmtId="0" fontId="13" fillId="0" borderId="0" xfId="1" applyFont="1"/>
    <xf numFmtId="3" fontId="5" fillId="0" borderId="11" xfId="1" applyNumberFormat="1" applyFont="1" applyBorder="1" applyAlignment="1" applyProtection="1">
      <alignment horizontal="center"/>
      <protection hidden="1"/>
    </xf>
    <xf numFmtId="4" fontId="7" fillId="0" borderId="15" xfId="1" applyNumberFormat="1" applyFont="1" applyBorder="1" applyAlignment="1" applyProtection="1">
      <alignment horizontal="right" vertical="center" wrapText="1"/>
      <protection hidden="1"/>
    </xf>
    <xf numFmtId="166" fontId="16" fillId="0" borderId="14" xfId="1" applyNumberFormat="1" applyFont="1" applyBorder="1" applyAlignment="1">
      <alignment vertical="top" wrapText="1"/>
    </xf>
    <xf numFmtId="0" fontId="16" fillId="0" borderId="5" xfId="3" applyFont="1" applyBorder="1" applyAlignment="1">
      <alignment vertical="top" wrapText="1"/>
    </xf>
    <xf numFmtId="166" fontId="16" fillId="0" borderId="5" xfId="1" applyNumberFormat="1" applyFont="1" applyBorder="1" applyAlignment="1">
      <alignment vertical="top" wrapText="1"/>
    </xf>
    <xf numFmtId="166" fontId="16" fillId="0" borderId="5" xfId="1" applyNumberFormat="1" applyFont="1" applyBorder="1" applyAlignment="1">
      <alignment vertical="center" wrapText="1"/>
    </xf>
    <xf numFmtId="166" fontId="14" fillId="0" borderId="17" xfId="1" applyNumberFormat="1" applyFont="1" applyBorder="1" applyAlignment="1">
      <alignment vertical="top" wrapText="1"/>
    </xf>
  </cellXfs>
  <cellStyles count="207">
    <cellStyle name="Обычный" xfId="0" builtinId="0"/>
    <cellStyle name="Обычный 12" xfId="3" xr:uid="{00000000-0005-0000-0000-000001000000}"/>
    <cellStyle name="Обычный 2" xfId="5" xr:uid="{00000000-0005-0000-0000-000002000000}"/>
    <cellStyle name="Обычный 2 10" xfId="6" xr:uid="{00000000-0005-0000-0000-000003000000}"/>
    <cellStyle name="Обычный 2 10 2" xfId="7" xr:uid="{00000000-0005-0000-0000-000004000000}"/>
    <cellStyle name="Обычный 2 10 2 2" xfId="8" xr:uid="{00000000-0005-0000-0000-000005000000}"/>
    <cellStyle name="Обычный 2 10 3" xfId="4" xr:uid="{00000000-0005-0000-0000-000006000000}"/>
    <cellStyle name="Обычный 2 11" xfId="9" xr:uid="{00000000-0005-0000-0000-000007000000}"/>
    <cellStyle name="Обычный 2 11 2" xfId="10" xr:uid="{00000000-0005-0000-0000-000008000000}"/>
    <cellStyle name="Обычный 2 12" xfId="11" xr:uid="{00000000-0005-0000-0000-000009000000}"/>
    <cellStyle name="Обычный 2 12 2" xfId="12" xr:uid="{00000000-0005-0000-0000-00000A000000}"/>
    <cellStyle name="Обычный 2 12 2 2" xfId="13" xr:uid="{00000000-0005-0000-0000-00000B000000}"/>
    <cellStyle name="Обычный 2 12 3" xfId="14" xr:uid="{00000000-0005-0000-0000-00000C000000}"/>
    <cellStyle name="Обычный 2 13" xfId="15" xr:uid="{00000000-0005-0000-0000-00000D000000}"/>
    <cellStyle name="Обычный 2 13 2" xfId="16" xr:uid="{00000000-0005-0000-0000-00000E000000}"/>
    <cellStyle name="Обычный 2 14" xfId="17" xr:uid="{00000000-0005-0000-0000-00000F000000}"/>
    <cellStyle name="Обычный 2 14 2" xfId="18" xr:uid="{00000000-0005-0000-0000-000010000000}"/>
    <cellStyle name="Обычный 2 14 2 2" xfId="19" xr:uid="{00000000-0005-0000-0000-000011000000}"/>
    <cellStyle name="Обычный 2 14 3" xfId="20" xr:uid="{00000000-0005-0000-0000-000012000000}"/>
    <cellStyle name="Обычный 2 14 4" xfId="21" xr:uid="{00000000-0005-0000-0000-000013000000}"/>
    <cellStyle name="Обычный 2 15" xfId="22" xr:uid="{00000000-0005-0000-0000-000014000000}"/>
    <cellStyle name="Обычный 2 15 2" xfId="23" xr:uid="{00000000-0005-0000-0000-000015000000}"/>
    <cellStyle name="Обычный 2 15 2 2" xfId="24" xr:uid="{00000000-0005-0000-0000-000016000000}"/>
    <cellStyle name="Обычный 2 15 2 3" xfId="25" xr:uid="{00000000-0005-0000-0000-000017000000}"/>
    <cellStyle name="Обычный 2 15 3" xfId="26" xr:uid="{00000000-0005-0000-0000-000018000000}"/>
    <cellStyle name="Обычный 2 16" xfId="27" xr:uid="{00000000-0005-0000-0000-000019000000}"/>
    <cellStyle name="Обычный 2 16 2" xfId="28" xr:uid="{00000000-0005-0000-0000-00001A000000}"/>
    <cellStyle name="Обычный 2 17" xfId="29" xr:uid="{00000000-0005-0000-0000-00001B000000}"/>
    <cellStyle name="Обычный 2 17 2" xfId="30" xr:uid="{00000000-0005-0000-0000-00001C000000}"/>
    <cellStyle name="Обычный 2 17 2 2" xfId="31" xr:uid="{00000000-0005-0000-0000-00001D000000}"/>
    <cellStyle name="Обычный 2 17 3" xfId="32" xr:uid="{00000000-0005-0000-0000-00001E000000}"/>
    <cellStyle name="Обычный 2 17 4" xfId="33" xr:uid="{00000000-0005-0000-0000-00001F000000}"/>
    <cellStyle name="Обычный 2 17 5" xfId="34" xr:uid="{00000000-0005-0000-0000-000020000000}"/>
    <cellStyle name="Обычный 2 17 6" xfId="35" xr:uid="{00000000-0005-0000-0000-000021000000}"/>
    <cellStyle name="Обычный 2 17 7" xfId="36" xr:uid="{00000000-0005-0000-0000-000022000000}"/>
    <cellStyle name="Обычный 2 18" xfId="37" xr:uid="{00000000-0005-0000-0000-000023000000}"/>
    <cellStyle name="Обычный 2 18 2" xfId="38" xr:uid="{00000000-0005-0000-0000-000024000000}"/>
    <cellStyle name="Обычный 2 18 2 2" xfId="39" xr:uid="{00000000-0005-0000-0000-000025000000}"/>
    <cellStyle name="Обычный 2 18 3" xfId="40" xr:uid="{00000000-0005-0000-0000-000026000000}"/>
    <cellStyle name="Обычный 2 19" xfId="41" xr:uid="{00000000-0005-0000-0000-000027000000}"/>
    <cellStyle name="Обычный 2 19 2" xfId="42" xr:uid="{00000000-0005-0000-0000-000028000000}"/>
    <cellStyle name="Обычный 2 19 2 2" xfId="43" xr:uid="{00000000-0005-0000-0000-000029000000}"/>
    <cellStyle name="Обычный 2 19 3" xfId="44" xr:uid="{00000000-0005-0000-0000-00002A000000}"/>
    <cellStyle name="Обычный 2 19 3 2" xfId="45" xr:uid="{00000000-0005-0000-0000-00002B000000}"/>
    <cellStyle name="Обычный 2 19 4" xfId="46" xr:uid="{00000000-0005-0000-0000-00002C000000}"/>
    <cellStyle name="Обычный 2 19 5" xfId="47" xr:uid="{00000000-0005-0000-0000-00002D000000}"/>
    <cellStyle name="Обычный 2 19 6" xfId="48" xr:uid="{00000000-0005-0000-0000-00002E000000}"/>
    <cellStyle name="Обычный 2 19 7" xfId="49" xr:uid="{00000000-0005-0000-0000-00002F000000}"/>
    <cellStyle name="Обычный 2 19 8" xfId="50" xr:uid="{00000000-0005-0000-0000-000030000000}"/>
    <cellStyle name="Обычный 2 2" xfId="51" xr:uid="{00000000-0005-0000-0000-000031000000}"/>
    <cellStyle name="Обычный 2 2 2" xfId="52" xr:uid="{00000000-0005-0000-0000-000032000000}"/>
    <cellStyle name="Обычный 2 2 2 2" xfId="53" xr:uid="{00000000-0005-0000-0000-000033000000}"/>
    <cellStyle name="Обычный 2 2 3" xfId="54" xr:uid="{00000000-0005-0000-0000-000034000000}"/>
    <cellStyle name="Обычный 2 20" xfId="55" xr:uid="{00000000-0005-0000-0000-000035000000}"/>
    <cellStyle name="Обычный 2 20 2" xfId="56" xr:uid="{00000000-0005-0000-0000-000036000000}"/>
    <cellStyle name="Обычный 2 21" xfId="57" xr:uid="{00000000-0005-0000-0000-000037000000}"/>
    <cellStyle name="Обычный 2 21 2" xfId="58" xr:uid="{00000000-0005-0000-0000-000038000000}"/>
    <cellStyle name="Обычный 2 22" xfId="59" xr:uid="{00000000-0005-0000-0000-000039000000}"/>
    <cellStyle name="Обычный 2 22 2" xfId="60" xr:uid="{00000000-0005-0000-0000-00003A000000}"/>
    <cellStyle name="Обычный 2 22 3" xfId="61" xr:uid="{00000000-0005-0000-0000-00003B000000}"/>
    <cellStyle name="Обычный 2 22 4" xfId="62" xr:uid="{00000000-0005-0000-0000-00003C000000}"/>
    <cellStyle name="Обычный 2 22 5" xfId="63" xr:uid="{00000000-0005-0000-0000-00003D000000}"/>
    <cellStyle name="Обычный 2 22 6" xfId="64" xr:uid="{00000000-0005-0000-0000-00003E000000}"/>
    <cellStyle name="Обычный 2 23" xfId="65" xr:uid="{00000000-0005-0000-0000-00003F000000}"/>
    <cellStyle name="Обычный 2 23 2" xfId="66" xr:uid="{00000000-0005-0000-0000-000040000000}"/>
    <cellStyle name="Обычный 2 23 3" xfId="67" xr:uid="{00000000-0005-0000-0000-000041000000}"/>
    <cellStyle name="Обычный 2 23 4" xfId="68" xr:uid="{00000000-0005-0000-0000-000042000000}"/>
    <cellStyle name="Обычный 2 23 5" xfId="69" xr:uid="{00000000-0005-0000-0000-000043000000}"/>
    <cellStyle name="Обычный 2 23 6" xfId="70" xr:uid="{00000000-0005-0000-0000-000044000000}"/>
    <cellStyle name="Обычный 2 24" xfId="71" xr:uid="{00000000-0005-0000-0000-000045000000}"/>
    <cellStyle name="Обычный 2 24 2" xfId="72" xr:uid="{00000000-0005-0000-0000-000046000000}"/>
    <cellStyle name="Обычный 2 24 3" xfId="73" xr:uid="{00000000-0005-0000-0000-000047000000}"/>
    <cellStyle name="Обычный 2 24 4" xfId="74" xr:uid="{00000000-0005-0000-0000-000048000000}"/>
    <cellStyle name="Обычный 2 24 5" xfId="75" xr:uid="{00000000-0005-0000-0000-000049000000}"/>
    <cellStyle name="Обычный 2 25" xfId="76" xr:uid="{00000000-0005-0000-0000-00004A000000}"/>
    <cellStyle name="Обычный 2 25 2" xfId="77" xr:uid="{00000000-0005-0000-0000-00004B000000}"/>
    <cellStyle name="Обычный 2 25 2 2" xfId="78" xr:uid="{00000000-0005-0000-0000-00004C000000}"/>
    <cellStyle name="Обычный 2 25 3" xfId="79" xr:uid="{00000000-0005-0000-0000-00004D000000}"/>
    <cellStyle name="Обычный 2 26" xfId="80" xr:uid="{00000000-0005-0000-0000-00004E000000}"/>
    <cellStyle name="Обычный 2 26 2" xfId="81" xr:uid="{00000000-0005-0000-0000-00004F000000}"/>
    <cellStyle name="Обычный 2 27" xfId="82" xr:uid="{00000000-0005-0000-0000-000050000000}"/>
    <cellStyle name="Обычный 2 27 2" xfId="83" xr:uid="{00000000-0005-0000-0000-000051000000}"/>
    <cellStyle name="Обычный 2 28" xfId="84" xr:uid="{00000000-0005-0000-0000-000052000000}"/>
    <cellStyle name="Обычный 2 28 2" xfId="85" xr:uid="{00000000-0005-0000-0000-000053000000}"/>
    <cellStyle name="Обычный 2 29" xfId="86" xr:uid="{00000000-0005-0000-0000-000054000000}"/>
    <cellStyle name="Обычный 2 29 2" xfId="87" xr:uid="{00000000-0005-0000-0000-000055000000}"/>
    <cellStyle name="Обычный 2 29 2 2" xfId="88" xr:uid="{00000000-0005-0000-0000-000056000000}"/>
    <cellStyle name="Обычный 2 3" xfId="89" xr:uid="{00000000-0005-0000-0000-000057000000}"/>
    <cellStyle name="Обычный 2 3 2" xfId="90" xr:uid="{00000000-0005-0000-0000-000058000000}"/>
    <cellStyle name="Обычный 2 3 2 2" xfId="91" xr:uid="{00000000-0005-0000-0000-000059000000}"/>
    <cellStyle name="Обычный 2 3 3" xfId="92" xr:uid="{00000000-0005-0000-0000-00005A000000}"/>
    <cellStyle name="Обычный 2 30" xfId="93" xr:uid="{00000000-0005-0000-0000-00005B000000}"/>
    <cellStyle name="Обычный 2 31" xfId="94" xr:uid="{00000000-0005-0000-0000-00005C000000}"/>
    <cellStyle name="Обычный 2 32" xfId="95" xr:uid="{00000000-0005-0000-0000-00005D000000}"/>
    <cellStyle name="Обычный 2 33" xfId="96" xr:uid="{00000000-0005-0000-0000-00005E000000}"/>
    <cellStyle name="Обычный 2 34" xfId="97" xr:uid="{00000000-0005-0000-0000-00005F000000}"/>
    <cellStyle name="Обычный 2 35" xfId="98" xr:uid="{00000000-0005-0000-0000-000060000000}"/>
    <cellStyle name="Обычный 2 36" xfId="99" xr:uid="{00000000-0005-0000-0000-000061000000}"/>
    <cellStyle name="Обычный 2 37" xfId="100" xr:uid="{00000000-0005-0000-0000-000062000000}"/>
    <cellStyle name="Обычный 2 38" xfId="101" xr:uid="{00000000-0005-0000-0000-000063000000}"/>
    <cellStyle name="Обычный 2 39" xfId="102" xr:uid="{00000000-0005-0000-0000-000064000000}"/>
    <cellStyle name="Обычный 2 4" xfId="103" xr:uid="{00000000-0005-0000-0000-000065000000}"/>
    <cellStyle name="Обычный 2 4 2" xfId="104" xr:uid="{00000000-0005-0000-0000-000066000000}"/>
    <cellStyle name="Обычный 2 4 2 2" xfId="105" xr:uid="{00000000-0005-0000-0000-000067000000}"/>
    <cellStyle name="Обычный 2 4 3" xfId="106" xr:uid="{00000000-0005-0000-0000-000068000000}"/>
    <cellStyle name="Обычный 2 5" xfId="107" xr:uid="{00000000-0005-0000-0000-000069000000}"/>
    <cellStyle name="Обычный 2 5 2" xfId="108" xr:uid="{00000000-0005-0000-0000-00006A000000}"/>
    <cellStyle name="Обычный 2 5 2 2" xfId="109" xr:uid="{00000000-0005-0000-0000-00006B000000}"/>
    <cellStyle name="Обычный 2 5 3" xfId="110" xr:uid="{00000000-0005-0000-0000-00006C000000}"/>
    <cellStyle name="Обычный 2 6" xfId="111" xr:uid="{00000000-0005-0000-0000-00006D000000}"/>
    <cellStyle name="Обычный 2 6 2" xfId="112" xr:uid="{00000000-0005-0000-0000-00006E000000}"/>
    <cellStyle name="Обычный 2 6 2 2" xfId="113" xr:uid="{00000000-0005-0000-0000-00006F000000}"/>
    <cellStyle name="Обычный 2 6 3" xfId="114" xr:uid="{00000000-0005-0000-0000-000070000000}"/>
    <cellStyle name="Обычный 2 7" xfId="115" xr:uid="{00000000-0005-0000-0000-000071000000}"/>
    <cellStyle name="Обычный 2 7 2" xfId="116" xr:uid="{00000000-0005-0000-0000-000072000000}"/>
    <cellStyle name="Обычный 2 7 2 2" xfId="117" xr:uid="{00000000-0005-0000-0000-000073000000}"/>
    <cellStyle name="Обычный 2 7 3" xfId="118" xr:uid="{00000000-0005-0000-0000-000074000000}"/>
    <cellStyle name="Обычный 2 8" xfId="119" xr:uid="{00000000-0005-0000-0000-000075000000}"/>
    <cellStyle name="Обычный 2 8 2" xfId="120" xr:uid="{00000000-0005-0000-0000-000076000000}"/>
    <cellStyle name="Обычный 2 9" xfId="121" xr:uid="{00000000-0005-0000-0000-000077000000}"/>
    <cellStyle name="Обычный 2 9 2" xfId="122" xr:uid="{00000000-0005-0000-0000-000078000000}"/>
    <cellStyle name="Обычный 3" xfId="123" xr:uid="{00000000-0005-0000-0000-000079000000}"/>
    <cellStyle name="Обычный 3 10" xfId="124" xr:uid="{00000000-0005-0000-0000-00007A000000}"/>
    <cellStyle name="Обычный 3 11" xfId="125" xr:uid="{00000000-0005-0000-0000-00007B000000}"/>
    <cellStyle name="Обычный 3 2" xfId="126" xr:uid="{00000000-0005-0000-0000-00007C000000}"/>
    <cellStyle name="Обычный 3 2 2" xfId="127" xr:uid="{00000000-0005-0000-0000-00007D000000}"/>
    <cellStyle name="Обычный 3 2 3" xfId="128" xr:uid="{00000000-0005-0000-0000-00007E000000}"/>
    <cellStyle name="Обычный 3 2 4" xfId="129" xr:uid="{00000000-0005-0000-0000-00007F000000}"/>
    <cellStyle name="Обычный 3 2 5" xfId="130" xr:uid="{00000000-0005-0000-0000-000080000000}"/>
    <cellStyle name="Обычный 3 2 6" xfId="131" xr:uid="{00000000-0005-0000-0000-000081000000}"/>
    <cellStyle name="Обычный 3 2 7" xfId="132" xr:uid="{00000000-0005-0000-0000-000082000000}"/>
    <cellStyle name="Обычный 3 2 8" xfId="133" xr:uid="{00000000-0005-0000-0000-000083000000}"/>
    <cellStyle name="Обычный 3 2 9" xfId="134" xr:uid="{00000000-0005-0000-0000-000084000000}"/>
    <cellStyle name="Обычный 3 3" xfId="135" xr:uid="{00000000-0005-0000-0000-000085000000}"/>
    <cellStyle name="Обычный 3 3 2" xfId="136" xr:uid="{00000000-0005-0000-0000-000086000000}"/>
    <cellStyle name="Обычный 3 3 3" xfId="137" xr:uid="{00000000-0005-0000-0000-000087000000}"/>
    <cellStyle name="Обычный 3 3 4" xfId="138" xr:uid="{00000000-0005-0000-0000-000088000000}"/>
    <cellStyle name="Обычный 3 3 5" xfId="139" xr:uid="{00000000-0005-0000-0000-000089000000}"/>
    <cellStyle name="Обычный 3 4" xfId="140" xr:uid="{00000000-0005-0000-0000-00008A000000}"/>
    <cellStyle name="Обычный 3 4 2" xfId="141" xr:uid="{00000000-0005-0000-0000-00008B000000}"/>
    <cellStyle name="Обычный 3 4 3" xfId="142" xr:uid="{00000000-0005-0000-0000-00008C000000}"/>
    <cellStyle name="Обычный 3 4 4" xfId="143" xr:uid="{00000000-0005-0000-0000-00008D000000}"/>
    <cellStyle name="Обычный 3 4 5" xfId="144" xr:uid="{00000000-0005-0000-0000-00008E000000}"/>
    <cellStyle name="Обычный 3 5" xfId="145" xr:uid="{00000000-0005-0000-0000-00008F000000}"/>
    <cellStyle name="Обычный 3 5 2" xfId="146" xr:uid="{00000000-0005-0000-0000-000090000000}"/>
    <cellStyle name="Обычный 3 5 2 2" xfId="147" xr:uid="{00000000-0005-0000-0000-000091000000}"/>
    <cellStyle name="Обычный 3 5 3" xfId="148" xr:uid="{00000000-0005-0000-0000-000092000000}"/>
    <cellStyle name="Обычный 3 5 4" xfId="149" xr:uid="{00000000-0005-0000-0000-000093000000}"/>
    <cellStyle name="Обычный 3 5 5" xfId="150" xr:uid="{00000000-0005-0000-0000-000094000000}"/>
    <cellStyle name="Обычный 3 6" xfId="151" xr:uid="{00000000-0005-0000-0000-000095000000}"/>
    <cellStyle name="Обычный 3 7" xfId="152" xr:uid="{00000000-0005-0000-0000-000096000000}"/>
    <cellStyle name="Обычный 3 8" xfId="153" xr:uid="{00000000-0005-0000-0000-000097000000}"/>
    <cellStyle name="Обычный 3 9" xfId="154" xr:uid="{00000000-0005-0000-0000-000098000000}"/>
    <cellStyle name="Обычный 4" xfId="155" xr:uid="{00000000-0005-0000-0000-000099000000}"/>
    <cellStyle name="Обычный 4 2" xfId="156" xr:uid="{00000000-0005-0000-0000-00009A000000}"/>
    <cellStyle name="Обычный 4 2 2" xfId="157" xr:uid="{00000000-0005-0000-0000-00009B000000}"/>
    <cellStyle name="Обычный 4 2 3" xfId="158" xr:uid="{00000000-0005-0000-0000-00009C000000}"/>
    <cellStyle name="Обычный 4 2 4" xfId="159" xr:uid="{00000000-0005-0000-0000-00009D000000}"/>
    <cellStyle name="Обычный 4 2 5" xfId="160" xr:uid="{00000000-0005-0000-0000-00009E000000}"/>
    <cellStyle name="Обычный 4 3" xfId="161" xr:uid="{00000000-0005-0000-0000-00009F000000}"/>
    <cellStyle name="Обычный 4 4" xfId="162" xr:uid="{00000000-0005-0000-0000-0000A0000000}"/>
    <cellStyle name="Обычный 4 5" xfId="163" xr:uid="{00000000-0005-0000-0000-0000A1000000}"/>
    <cellStyle name="Обычный 4 6" xfId="164" xr:uid="{00000000-0005-0000-0000-0000A2000000}"/>
    <cellStyle name="Обычный 5" xfId="165" xr:uid="{00000000-0005-0000-0000-0000A3000000}"/>
    <cellStyle name="Обычный 5 2" xfId="166" xr:uid="{00000000-0005-0000-0000-0000A4000000}"/>
    <cellStyle name="Обычный 5 3" xfId="167" xr:uid="{00000000-0005-0000-0000-0000A5000000}"/>
    <cellStyle name="Обычный 5 4" xfId="168" xr:uid="{00000000-0005-0000-0000-0000A6000000}"/>
    <cellStyle name="Обычный 5 5" xfId="169" xr:uid="{00000000-0005-0000-0000-0000A7000000}"/>
    <cellStyle name="Обычный 6" xfId="170" xr:uid="{00000000-0005-0000-0000-0000A8000000}"/>
    <cellStyle name="Обычный 6 2" xfId="171" xr:uid="{00000000-0005-0000-0000-0000A9000000}"/>
    <cellStyle name="Обычный 6 3" xfId="172" xr:uid="{00000000-0005-0000-0000-0000AA000000}"/>
    <cellStyle name="Обычный 6 4" xfId="173" xr:uid="{00000000-0005-0000-0000-0000AB000000}"/>
    <cellStyle name="Обычный 6 5" xfId="174" xr:uid="{00000000-0005-0000-0000-0000AC000000}"/>
    <cellStyle name="Обычный 7" xfId="175" xr:uid="{00000000-0005-0000-0000-0000AD000000}"/>
    <cellStyle name="Обычный 7 2" xfId="176" xr:uid="{00000000-0005-0000-0000-0000AE000000}"/>
    <cellStyle name="Обычный 7 3" xfId="177" xr:uid="{00000000-0005-0000-0000-0000AF000000}"/>
    <cellStyle name="Обычный 7 3 2" xfId="178" xr:uid="{00000000-0005-0000-0000-0000B0000000}"/>
    <cellStyle name="Обычный 7 3 3" xfId="179" xr:uid="{00000000-0005-0000-0000-0000B1000000}"/>
    <cellStyle name="Обычный 7 4" xfId="180" xr:uid="{00000000-0005-0000-0000-0000B2000000}"/>
    <cellStyle name="Обычный 7 5" xfId="181" xr:uid="{00000000-0005-0000-0000-0000B3000000}"/>
    <cellStyle name="Обычный 7 6" xfId="182" xr:uid="{00000000-0005-0000-0000-0000B4000000}"/>
    <cellStyle name="Обычный 7 7" xfId="183" xr:uid="{00000000-0005-0000-0000-0000B5000000}"/>
    <cellStyle name="Обычный 7 8" xfId="184" xr:uid="{00000000-0005-0000-0000-0000B6000000}"/>
    <cellStyle name="Обычный 8" xfId="185" xr:uid="{00000000-0005-0000-0000-0000B7000000}"/>
    <cellStyle name="Обычный 8 2" xfId="186" xr:uid="{00000000-0005-0000-0000-0000B8000000}"/>
    <cellStyle name="Обычный 8 2 2" xfId="187" xr:uid="{00000000-0005-0000-0000-0000B9000000}"/>
    <cellStyle name="Обычный 8 2 3" xfId="188" xr:uid="{00000000-0005-0000-0000-0000BA000000}"/>
    <cellStyle name="Обычный 8 2 4" xfId="189" xr:uid="{00000000-0005-0000-0000-0000BB000000}"/>
    <cellStyle name="Обычный 8 2 5" xfId="190" xr:uid="{00000000-0005-0000-0000-0000BC000000}"/>
    <cellStyle name="Обычный 8 2 6" xfId="191" xr:uid="{00000000-0005-0000-0000-0000BD000000}"/>
    <cellStyle name="Обычный 8 2 7" xfId="192" xr:uid="{00000000-0005-0000-0000-0000BE000000}"/>
    <cellStyle name="Обычный 8 3" xfId="193" xr:uid="{00000000-0005-0000-0000-0000BF000000}"/>
    <cellStyle name="Обычный 8 3 2" xfId="194" xr:uid="{00000000-0005-0000-0000-0000C0000000}"/>
    <cellStyle name="Обычный 8 3 2 2" xfId="195" xr:uid="{00000000-0005-0000-0000-0000C1000000}"/>
    <cellStyle name="Обычный 8 4" xfId="196" xr:uid="{00000000-0005-0000-0000-0000C2000000}"/>
    <cellStyle name="Обычный 8 5" xfId="197" xr:uid="{00000000-0005-0000-0000-0000C3000000}"/>
    <cellStyle name="Обычный 8 6" xfId="198" xr:uid="{00000000-0005-0000-0000-0000C4000000}"/>
    <cellStyle name="Обычный 8 7" xfId="199" xr:uid="{00000000-0005-0000-0000-0000C5000000}"/>
    <cellStyle name="Обычный 9" xfId="200" xr:uid="{00000000-0005-0000-0000-0000C6000000}"/>
    <cellStyle name="Обычный_tmp 2" xfId="2" xr:uid="{00000000-0005-0000-0000-0000C7000000}"/>
    <cellStyle name="Обычный_tmp_Уточнения 1 квартал 2009" xfId="1" xr:uid="{00000000-0005-0000-0000-0000C8000000}"/>
    <cellStyle name="Финансовый 2" xfId="201" xr:uid="{00000000-0005-0000-0000-0000C9000000}"/>
    <cellStyle name="Финансовый 2 2" xfId="202" xr:uid="{00000000-0005-0000-0000-0000CA000000}"/>
    <cellStyle name="Финансовый 2 3" xfId="203" xr:uid="{00000000-0005-0000-0000-0000CB000000}"/>
    <cellStyle name="Финансовый 2 4" xfId="204" xr:uid="{00000000-0005-0000-0000-0000CC000000}"/>
    <cellStyle name="Финансовый 2 5" xfId="205" xr:uid="{00000000-0005-0000-0000-0000CD000000}"/>
    <cellStyle name="Финансовый 2 6" xfId="206" xr:uid="{00000000-0005-0000-0000-0000C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9C6CD-909C-4A12-AE7F-A1CD20F68890}">
  <dimension ref="A1:I39"/>
  <sheetViews>
    <sheetView tabSelected="1" view="pageBreakPreview" zoomScale="95" zoomScaleNormal="95" zoomScaleSheetLayoutView="95" workbookViewId="0">
      <selection activeCell="F34" sqref="F34"/>
    </sheetView>
  </sheetViews>
  <sheetFormatPr defaultColWidth="9.140625" defaultRowHeight="15.75" x14ac:dyDescent="0.25"/>
  <cols>
    <col min="1" max="1" width="37.7109375" style="7" customWidth="1"/>
    <col min="2" max="2" width="19.140625" style="7" customWidth="1"/>
    <col min="3" max="3" width="17" style="4" customWidth="1"/>
    <col min="4" max="4" width="12.5703125" style="5" customWidth="1"/>
    <col min="5" max="5" width="15.7109375" style="5" customWidth="1"/>
    <col min="6" max="6" width="93" style="85" customWidth="1"/>
    <col min="7" max="7" width="13.140625" style="5" customWidth="1"/>
    <col min="8" max="8" width="14.85546875" style="5" customWidth="1"/>
    <col min="9" max="9" width="13.28515625" style="7" customWidth="1"/>
    <col min="10" max="16384" width="9.140625" style="7"/>
  </cols>
  <sheetData>
    <row r="1" spans="1:8" x14ac:dyDescent="0.25">
      <c r="A1" s="3"/>
      <c r="B1" s="3"/>
      <c r="F1" s="84"/>
      <c r="G1" s="6"/>
      <c r="H1" s="6" t="s">
        <v>8</v>
      </c>
    </row>
    <row r="2" spans="1:8" x14ac:dyDescent="0.25">
      <c r="A2" s="3"/>
      <c r="B2" s="3"/>
    </row>
    <row r="3" spans="1:8" ht="22.5" customHeight="1" x14ac:dyDescent="0.25">
      <c r="A3" s="59" t="s">
        <v>50</v>
      </c>
      <c r="B3" s="59"/>
      <c r="C3" s="59"/>
      <c r="D3" s="59"/>
      <c r="E3" s="59"/>
      <c r="F3" s="86"/>
      <c r="G3" s="59"/>
      <c r="H3" s="59"/>
    </row>
    <row r="4" spans="1:8" ht="16.5" thickBot="1" x14ac:dyDescent="0.3">
      <c r="A4" s="8"/>
      <c r="B4" s="8"/>
      <c r="G4" s="6"/>
      <c r="H4" s="9" t="s">
        <v>0</v>
      </c>
    </row>
    <row r="5" spans="1:8" ht="111" thickBot="1" x14ac:dyDescent="0.3">
      <c r="A5" s="10" t="s">
        <v>1</v>
      </c>
      <c r="B5" s="11" t="s">
        <v>2</v>
      </c>
      <c r="C5" s="12" t="s">
        <v>60</v>
      </c>
      <c r="D5" s="13" t="s">
        <v>3</v>
      </c>
      <c r="E5" s="13" t="s">
        <v>51</v>
      </c>
      <c r="F5" s="87" t="s">
        <v>4</v>
      </c>
      <c r="G5" s="14" t="s">
        <v>5</v>
      </c>
      <c r="H5" s="15" t="s">
        <v>49</v>
      </c>
    </row>
    <row r="6" spans="1:8" ht="16.5" thickBot="1" x14ac:dyDescent="0.3">
      <c r="A6" s="45">
        <v>1</v>
      </c>
      <c r="B6" s="46">
        <v>2</v>
      </c>
      <c r="C6" s="47">
        <v>3</v>
      </c>
      <c r="D6" s="47">
        <v>4</v>
      </c>
      <c r="E6" s="48">
        <v>5</v>
      </c>
      <c r="F6" s="88">
        <v>6</v>
      </c>
      <c r="G6" s="47">
        <v>7</v>
      </c>
      <c r="H6" s="105">
        <v>8</v>
      </c>
    </row>
    <row r="7" spans="1:8" ht="337.5" customHeight="1" x14ac:dyDescent="0.25">
      <c r="A7" s="38" t="s">
        <v>13</v>
      </c>
      <c r="B7" s="41" t="s">
        <v>14</v>
      </c>
      <c r="C7" s="73">
        <v>1858928.36</v>
      </c>
      <c r="D7" s="43">
        <f>G7+H7</f>
        <v>-26583.75</v>
      </c>
      <c r="E7" s="43">
        <f>C7+D7</f>
        <v>1832344.61</v>
      </c>
      <c r="F7" s="89" t="s">
        <v>65</v>
      </c>
      <c r="G7" s="43">
        <f>-23472.5+1328-4239.2-478.1-1174.3-1399.3+129.62</f>
        <v>-29305.78</v>
      </c>
      <c r="H7" s="79">
        <f>2666.08-189.4+245.35</f>
        <v>2722.0299999999997</v>
      </c>
    </row>
    <row r="8" spans="1:8" ht="84.75" customHeight="1" x14ac:dyDescent="0.25">
      <c r="A8" s="40" t="s">
        <v>75</v>
      </c>
      <c r="B8" s="42" t="s">
        <v>15</v>
      </c>
      <c r="C8" s="74">
        <v>549779.9</v>
      </c>
      <c r="D8" s="44">
        <f>G8+H8</f>
        <v>1022.46</v>
      </c>
      <c r="E8" s="60">
        <f>C8+D8</f>
        <v>550802.36</v>
      </c>
      <c r="F8" s="111" t="s">
        <v>66</v>
      </c>
      <c r="G8" s="80">
        <v>1022.46</v>
      </c>
      <c r="H8" s="81"/>
    </row>
    <row r="9" spans="1:8" ht="41.25" customHeight="1" x14ac:dyDescent="0.25">
      <c r="A9" s="61" t="s">
        <v>16</v>
      </c>
      <c r="B9" s="62" t="s">
        <v>17</v>
      </c>
      <c r="C9" s="75">
        <v>5300</v>
      </c>
      <c r="D9" s="63">
        <f>G9+H9</f>
        <v>0</v>
      </c>
      <c r="E9" s="63">
        <f t="shared" ref="E9:E13" si="0">C9+D9</f>
        <v>5300</v>
      </c>
      <c r="F9" s="92" t="s">
        <v>48</v>
      </c>
      <c r="G9" s="31"/>
      <c r="H9" s="32"/>
    </row>
    <row r="10" spans="1:8" ht="56.25" customHeight="1" x14ac:dyDescent="0.25">
      <c r="A10" s="61" t="s">
        <v>18</v>
      </c>
      <c r="B10" s="62" t="s">
        <v>19</v>
      </c>
      <c r="C10" s="75">
        <v>1627.8</v>
      </c>
      <c r="D10" s="63">
        <f t="shared" ref="D10:D22" si="1">G10+H10</f>
        <v>-390.02</v>
      </c>
      <c r="E10" s="63">
        <f t="shared" si="0"/>
        <v>1237.78</v>
      </c>
      <c r="F10" s="108" t="s">
        <v>64</v>
      </c>
      <c r="G10" s="31"/>
      <c r="H10" s="82">
        <f>-108.52-281.5</f>
        <v>-390.02</v>
      </c>
    </row>
    <row r="11" spans="1:8" ht="409.5" customHeight="1" x14ac:dyDescent="0.25">
      <c r="A11" s="61" t="s">
        <v>20</v>
      </c>
      <c r="B11" s="62" t="s">
        <v>21</v>
      </c>
      <c r="C11" s="75">
        <v>33495.549999999996</v>
      </c>
      <c r="D11" s="63">
        <f t="shared" si="1"/>
        <v>-4378.9799999999996</v>
      </c>
      <c r="E11" s="63">
        <f t="shared" si="0"/>
        <v>29116.569999999996</v>
      </c>
      <c r="F11" s="109" t="s">
        <v>67</v>
      </c>
      <c r="G11" s="64">
        <f>-2838.8-1319.6</f>
        <v>-4158.3999999999996</v>
      </c>
      <c r="H11" s="82">
        <f>-151.05-69.53</f>
        <v>-220.58</v>
      </c>
    </row>
    <row r="12" spans="1:8" ht="96.75" customHeight="1" x14ac:dyDescent="0.25">
      <c r="A12" s="65" t="s">
        <v>22</v>
      </c>
      <c r="B12" s="62" t="s">
        <v>23</v>
      </c>
      <c r="C12" s="75">
        <v>90339.1</v>
      </c>
      <c r="D12" s="63">
        <f t="shared" si="1"/>
        <v>-265.30000000000018</v>
      </c>
      <c r="E12" s="63">
        <f t="shared" si="0"/>
        <v>90073.8</v>
      </c>
      <c r="F12" s="109" t="s">
        <v>68</v>
      </c>
      <c r="G12" s="64">
        <f>2386.7-2652</f>
        <v>-265.30000000000018</v>
      </c>
      <c r="H12" s="82"/>
    </row>
    <row r="13" spans="1:8" ht="102.75" customHeight="1" x14ac:dyDescent="0.25">
      <c r="A13" s="65" t="s">
        <v>52</v>
      </c>
      <c r="B13" s="62" t="s">
        <v>24</v>
      </c>
      <c r="C13" s="76">
        <v>11193.7</v>
      </c>
      <c r="D13" s="64">
        <f t="shared" si="1"/>
        <v>-315.5</v>
      </c>
      <c r="E13" s="64">
        <f t="shared" si="0"/>
        <v>10878.2</v>
      </c>
      <c r="F13" s="109" t="s">
        <v>69</v>
      </c>
      <c r="G13" s="64"/>
      <c r="H13" s="83">
        <v>-315.5</v>
      </c>
    </row>
    <row r="14" spans="1:8" ht="58.5" customHeight="1" x14ac:dyDescent="0.25">
      <c r="A14" s="61" t="s">
        <v>25</v>
      </c>
      <c r="B14" s="62" t="s">
        <v>26</v>
      </c>
      <c r="C14" s="75">
        <v>1416.74</v>
      </c>
      <c r="D14" s="63">
        <f t="shared" si="1"/>
        <v>0</v>
      </c>
      <c r="E14" s="63">
        <f>D14+C14</f>
        <v>1416.74</v>
      </c>
      <c r="F14" s="91"/>
      <c r="G14" s="64"/>
      <c r="H14" s="82">
        <v>0</v>
      </c>
    </row>
    <row r="15" spans="1:8" ht="69" customHeight="1" x14ac:dyDescent="0.25">
      <c r="A15" s="61" t="s">
        <v>27</v>
      </c>
      <c r="B15" s="62" t="s">
        <v>28</v>
      </c>
      <c r="C15" s="75">
        <v>3637.38</v>
      </c>
      <c r="D15" s="63">
        <f t="shared" si="1"/>
        <v>0</v>
      </c>
      <c r="E15" s="63">
        <f>D15+C15</f>
        <v>3637.38</v>
      </c>
      <c r="F15" s="92"/>
      <c r="G15" s="64">
        <v>0</v>
      </c>
      <c r="H15" s="82"/>
    </row>
    <row r="16" spans="1:8" ht="51.75" customHeight="1" x14ac:dyDescent="0.25">
      <c r="A16" s="30" t="s">
        <v>29</v>
      </c>
      <c r="B16" s="62" t="s">
        <v>30</v>
      </c>
      <c r="C16" s="75">
        <v>46379.91</v>
      </c>
      <c r="D16" s="63">
        <f t="shared" si="1"/>
        <v>-50</v>
      </c>
      <c r="E16" s="63">
        <f t="shared" ref="E16:E25" si="2">D16+C16</f>
        <v>46329.91</v>
      </c>
      <c r="F16" s="110" t="s">
        <v>63</v>
      </c>
      <c r="G16" s="64"/>
      <c r="H16" s="82">
        <v>-50</v>
      </c>
    </row>
    <row r="17" spans="1:9" ht="47.25" x14ac:dyDescent="0.25">
      <c r="A17" s="30" t="s">
        <v>31</v>
      </c>
      <c r="B17" s="62" t="s">
        <v>32</v>
      </c>
      <c r="C17" s="75">
        <v>27336.2</v>
      </c>
      <c r="D17" s="63">
        <f t="shared" si="1"/>
        <v>0</v>
      </c>
      <c r="E17" s="63">
        <f t="shared" si="2"/>
        <v>27336.2</v>
      </c>
      <c r="F17" s="93"/>
      <c r="G17" s="64"/>
      <c r="H17" s="82"/>
    </row>
    <row r="18" spans="1:9" ht="139.5" customHeight="1" x14ac:dyDescent="0.25">
      <c r="A18" s="61" t="s">
        <v>33</v>
      </c>
      <c r="B18" s="62" t="s">
        <v>34</v>
      </c>
      <c r="C18" s="75">
        <v>66204.800000000003</v>
      </c>
      <c r="D18" s="63">
        <f t="shared" si="1"/>
        <v>-1748.12</v>
      </c>
      <c r="E18" s="63">
        <f t="shared" si="2"/>
        <v>64456.68</v>
      </c>
      <c r="F18" s="109" t="s">
        <v>76</v>
      </c>
      <c r="G18" s="64">
        <v>-939.32</v>
      </c>
      <c r="H18" s="82">
        <f>-808.8</f>
        <v>-808.8</v>
      </c>
    </row>
    <row r="19" spans="1:9" ht="81" customHeight="1" x14ac:dyDescent="0.25">
      <c r="A19" s="61" t="s">
        <v>35</v>
      </c>
      <c r="B19" s="62" t="s">
        <v>36</v>
      </c>
      <c r="C19" s="75">
        <v>1330.3</v>
      </c>
      <c r="D19" s="63">
        <f t="shared" si="1"/>
        <v>-2</v>
      </c>
      <c r="E19" s="63">
        <f t="shared" si="2"/>
        <v>1328.3</v>
      </c>
      <c r="F19" s="109" t="s">
        <v>70</v>
      </c>
      <c r="G19" s="64"/>
      <c r="H19" s="82">
        <v>-2</v>
      </c>
    </row>
    <row r="20" spans="1:9" ht="72.75" customHeight="1" x14ac:dyDescent="0.25">
      <c r="A20" s="61" t="s">
        <v>37</v>
      </c>
      <c r="B20" s="62" t="s">
        <v>38</v>
      </c>
      <c r="C20" s="75">
        <v>34250.9</v>
      </c>
      <c r="D20" s="63">
        <f t="shared" si="1"/>
        <v>-160.75</v>
      </c>
      <c r="E20" s="63">
        <f t="shared" si="2"/>
        <v>34090.15</v>
      </c>
      <c r="F20" s="109" t="s">
        <v>71</v>
      </c>
      <c r="G20" s="64">
        <v>-104.8</v>
      </c>
      <c r="H20" s="82">
        <v>-55.95</v>
      </c>
    </row>
    <row r="21" spans="1:9" ht="49.5" customHeight="1" x14ac:dyDescent="0.25">
      <c r="A21" s="61" t="s">
        <v>39</v>
      </c>
      <c r="B21" s="62" t="s">
        <v>40</v>
      </c>
      <c r="C21" s="75">
        <v>5221</v>
      </c>
      <c r="D21" s="63">
        <f t="shared" si="1"/>
        <v>0</v>
      </c>
      <c r="E21" s="63">
        <f t="shared" si="2"/>
        <v>5221</v>
      </c>
      <c r="F21" s="90"/>
      <c r="G21" s="64">
        <v>0</v>
      </c>
      <c r="H21" s="82"/>
    </row>
    <row r="22" spans="1:9" ht="182.25" customHeight="1" x14ac:dyDescent="0.25">
      <c r="A22" s="61" t="s">
        <v>41</v>
      </c>
      <c r="B22" s="62" t="s">
        <v>42</v>
      </c>
      <c r="C22" s="75">
        <v>347608.7</v>
      </c>
      <c r="D22" s="63">
        <f t="shared" si="1"/>
        <v>-2764.6</v>
      </c>
      <c r="E22" s="63">
        <f t="shared" si="2"/>
        <v>344844.10000000003</v>
      </c>
      <c r="F22" s="109" t="s">
        <v>72</v>
      </c>
      <c r="G22" s="64">
        <v>-1080</v>
      </c>
      <c r="H22" s="82">
        <v>-1684.6</v>
      </c>
    </row>
    <row r="23" spans="1:9" ht="108.75" customHeight="1" thickBot="1" x14ac:dyDescent="0.3">
      <c r="A23" s="65" t="s">
        <v>53</v>
      </c>
      <c r="B23" s="62" t="s">
        <v>43</v>
      </c>
      <c r="C23" s="75">
        <v>353594.88</v>
      </c>
      <c r="D23" s="63">
        <f>G23+H23</f>
        <v>-1016.5</v>
      </c>
      <c r="E23" s="63">
        <f t="shared" si="2"/>
        <v>352578.38</v>
      </c>
      <c r="F23" s="108" t="s">
        <v>73</v>
      </c>
      <c r="G23" s="64"/>
      <c r="H23" s="82">
        <v>-1016.5</v>
      </c>
      <c r="I23" s="7" t="s">
        <v>54</v>
      </c>
    </row>
    <row r="24" spans="1:9" ht="30" customHeight="1" thickBot="1" x14ac:dyDescent="0.3">
      <c r="A24" s="54" t="s">
        <v>44</v>
      </c>
      <c r="B24" s="55"/>
      <c r="C24" s="1">
        <f>SUM(C7:C23)</f>
        <v>3437645.22</v>
      </c>
      <c r="D24" s="1">
        <f>SUM(D7:D23)</f>
        <v>-36653.06</v>
      </c>
      <c r="E24" s="1">
        <f>SUM(E7:E23)</f>
        <v>3400992.16</v>
      </c>
      <c r="F24" s="94"/>
      <c r="G24" s="1">
        <f>SUM(G7:G23)</f>
        <v>-34831.140000000007</v>
      </c>
      <c r="H24" s="2">
        <f>SUM(H7:H23)</f>
        <v>-1821.92</v>
      </c>
    </row>
    <row r="25" spans="1:9" ht="98.25" customHeight="1" thickBot="1" x14ac:dyDescent="0.3">
      <c r="A25" s="39" t="s">
        <v>45</v>
      </c>
      <c r="B25" s="66" t="s">
        <v>46</v>
      </c>
      <c r="C25" s="77">
        <v>46947.37</v>
      </c>
      <c r="D25" s="67">
        <f t="shared" ref="D25" si="3">G25+H25</f>
        <v>-1230.5</v>
      </c>
      <c r="E25" s="67">
        <f t="shared" si="2"/>
        <v>45716.87</v>
      </c>
      <c r="F25" s="107" t="s">
        <v>74</v>
      </c>
      <c r="G25" s="67">
        <v>-690.6</v>
      </c>
      <c r="H25" s="106">
        <f>50+364.1-954</f>
        <v>-539.9</v>
      </c>
    </row>
    <row r="26" spans="1:9" ht="26.25" customHeight="1" thickBot="1" x14ac:dyDescent="0.3">
      <c r="A26" s="56" t="s">
        <v>47</v>
      </c>
      <c r="B26" s="57"/>
      <c r="C26" s="16">
        <f t="shared" ref="C26:E26" si="4">C24+C25</f>
        <v>3484592.5900000003</v>
      </c>
      <c r="D26" s="16">
        <f t="shared" si="4"/>
        <v>-37883.56</v>
      </c>
      <c r="E26" s="16">
        <f t="shared" si="4"/>
        <v>3446709.0300000003</v>
      </c>
      <c r="F26" s="95"/>
      <c r="G26" s="16">
        <f t="shared" ref="G26:H26" si="5">G24+G25</f>
        <v>-35521.740000000005</v>
      </c>
      <c r="H26" s="17">
        <f t="shared" si="5"/>
        <v>-2361.8200000000002</v>
      </c>
    </row>
    <row r="27" spans="1:9" x14ac:dyDescent="0.25">
      <c r="A27" s="18"/>
      <c r="B27" s="3"/>
      <c r="C27" s="19"/>
      <c r="D27" s="20"/>
      <c r="E27" s="20"/>
      <c r="F27" s="96"/>
      <c r="G27" s="20"/>
      <c r="H27" s="20"/>
    </row>
    <row r="28" spans="1:9" x14ac:dyDescent="0.25">
      <c r="A28" s="21" t="s">
        <v>6</v>
      </c>
      <c r="B28" s="22"/>
      <c r="C28" s="5"/>
      <c r="D28" s="23"/>
      <c r="E28" s="24" t="s">
        <v>7</v>
      </c>
      <c r="F28" s="97"/>
    </row>
    <row r="29" spans="1:9" x14ac:dyDescent="0.25">
      <c r="A29" s="21" t="s">
        <v>9</v>
      </c>
      <c r="B29" s="22"/>
      <c r="C29" s="5"/>
      <c r="D29" s="23"/>
      <c r="E29" s="68">
        <f>E30+E31+E32+E33</f>
        <v>-35734.5</v>
      </c>
      <c r="F29" s="98"/>
      <c r="G29" s="24"/>
      <c r="H29" s="24"/>
    </row>
    <row r="30" spans="1:9" ht="15.75" customHeight="1" x14ac:dyDescent="0.25">
      <c r="A30" s="58" t="s">
        <v>10</v>
      </c>
      <c r="B30" s="58"/>
      <c r="C30" s="78"/>
      <c r="D30" s="25"/>
      <c r="E30" s="71">
        <v>-28737.200000000001</v>
      </c>
      <c r="F30" s="99"/>
      <c r="G30" s="26"/>
      <c r="H30" s="26"/>
    </row>
    <row r="31" spans="1:9" x14ac:dyDescent="0.25">
      <c r="A31" s="34" t="s">
        <v>11</v>
      </c>
      <c r="B31" s="35"/>
      <c r="C31" s="34"/>
      <c r="D31" s="25"/>
      <c r="E31" s="71">
        <v>-5823</v>
      </c>
      <c r="F31" s="99" t="s">
        <v>48</v>
      </c>
      <c r="G31" s="27"/>
      <c r="H31" s="26"/>
    </row>
    <row r="32" spans="1:9" x14ac:dyDescent="0.25">
      <c r="A32" s="34" t="s">
        <v>12</v>
      </c>
      <c r="B32" s="36"/>
      <c r="C32" s="37"/>
      <c r="D32" s="29"/>
      <c r="E32" s="72">
        <v>-1174.3</v>
      </c>
      <c r="F32" s="100"/>
      <c r="G32" s="28"/>
      <c r="H32" s="26"/>
    </row>
    <row r="33" spans="1:8" ht="63" hidden="1" customHeight="1" x14ac:dyDescent="0.25">
      <c r="A33" s="50" t="s">
        <v>55</v>
      </c>
      <c r="B33" s="50"/>
      <c r="C33" s="50"/>
      <c r="D33" s="50"/>
      <c r="E33" s="72"/>
      <c r="F33" s="101"/>
      <c r="G33" s="20"/>
      <c r="H33" s="20"/>
    </row>
    <row r="34" spans="1:8" ht="33" customHeight="1" x14ac:dyDescent="0.25">
      <c r="A34" s="51" t="s">
        <v>56</v>
      </c>
      <c r="B34" s="51"/>
      <c r="C34" s="51"/>
      <c r="D34" s="51"/>
      <c r="E34" s="69">
        <f>E35+E36</f>
        <v>212.75999999999988</v>
      </c>
      <c r="F34" s="102"/>
      <c r="G34" s="28"/>
      <c r="H34" s="26"/>
    </row>
    <row r="35" spans="1:8" ht="48.75" customHeight="1" x14ac:dyDescent="0.25">
      <c r="A35" s="52" t="s">
        <v>62</v>
      </c>
      <c r="B35" s="52"/>
      <c r="C35" s="52"/>
      <c r="D35" s="52"/>
      <c r="E35" s="72">
        <f>-939.32</f>
        <v>-939.32</v>
      </c>
      <c r="F35" s="102"/>
      <c r="G35" s="28"/>
      <c r="H35" s="26"/>
    </row>
    <row r="36" spans="1:8" ht="38.25" customHeight="1" x14ac:dyDescent="0.25">
      <c r="A36" s="52" t="s">
        <v>61</v>
      </c>
      <c r="B36" s="52"/>
      <c r="C36" s="52"/>
      <c r="D36" s="52"/>
      <c r="E36" s="72">
        <f>1022.46+129.62</f>
        <v>1152.08</v>
      </c>
      <c r="F36" s="102"/>
      <c r="G36" s="28"/>
      <c r="H36" s="26"/>
    </row>
    <row r="37" spans="1:8" ht="18.75" customHeight="1" x14ac:dyDescent="0.25">
      <c r="A37" s="53" t="s">
        <v>58</v>
      </c>
      <c r="B37" s="53"/>
      <c r="C37" s="53"/>
      <c r="D37" s="53"/>
      <c r="E37" s="70">
        <f>E29+E34</f>
        <v>-35521.74</v>
      </c>
      <c r="F37" s="101"/>
      <c r="G37" s="28"/>
      <c r="H37" s="28"/>
    </row>
    <row r="38" spans="1:8" ht="22.5" customHeight="1" x14ac:dyDescent="0.25">
      <c r="A38" s="51" t="s">
        <v>57</v>
      </c>
      <c r="B38" s="51"/>
      <c r="C38" s="51"/>
      <c r="D38" s="51"/>
      <c r="E38" s="69">
        <v>-2361.8200000000002</v>
      </c>
      <c r="F38" s="103"/>
      <c r="G38" s="28"/>
      <c r="H38" s="28"/>
    </row>
    <row r="39" spans="1:8" s="33" customFormat="1" ht="36" customHeight="1" x14ac:dyDescent="0.25">
      <c r="A39" s="49" t="s">
        <v>59</v>
      </c>
      <c r="B39" s="49"/>
      <c r="C39" s="49"/>
      <c r="D39" s="49"/>
      <c r="E39" s="68">
        <f>E37+E38</f>
        <v>-37883.56</v>
      </c>
      <c r="F39" s="104"/>
      <c r="G39" s="24"/>
      <c r="H39" s="24"/>
    </row>
  </sheetData>
  <pageMargins left="0.78740157480314965" right="0.31496062992125984" top="0.78740157480314965" bottom="0.78740157480314965" header="0.31496062992125984" footer="0.31496062992125984"/>
  <pageSetup paperSize="9" scale="60" firstPageNumber="432" fitToHeight="0" orientation="landscape" useFirstPageNumber="1" errors="blank"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vt:lpstr>
      <vt:lpstr>'1'!Заголовки_для_печати</vt:lpstr>
      <vt:lpstr>'1'!Область_печати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Егорова Н.Г.</dc:creator>
  <cp:lastModifiedBy>Абдуллина С.Ч.</cp:lastModifiedBy>
  <cp:lastPrinted>2023-12-08T11:10:17Z</cp:lastPrinted>
  <dcterms:created xsi:type="dcterms:W3CDTF">2018-01-15T10:26:14Z</dcterms:created>
  <dcterms:modified xsi:type="dcterms:W3CDTF">2023-12-08T11:10:34Z</dcterms:modified>
</cp:coreProperties>
</file>