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'2'!$6:$7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50" i="1"/>
  <c r="D50" i="1"/>
  <c r="E46" i="1"/>
  <c r="D49" i="1"/>
  <c r="D46" i="1" s="1"/>
  <c r="E41" i="1"/>
  <c r="D41" i="1"/>
  <c r="E35" i="1"/>
  <c r="D39" i="1"/>
  <c r="D35" i="1" s="1"/>
  <c r="E28" i="1"/>
  <c r="D28" i="1"/>
  <c r="D21" i="1"/>
  <c r="E26" i="1"/>
  <c r="E21" i="1" s="1"/>
  <c r="E17" i="1"/>
  <c r="D17" i="1"/>
  <c r="D8" i="1"/>
  <c r="E16" i="1"/>
  <c r="E8" i="1" s="1"/>
  <c r="E59" i="1" l="1"/>
</calcChain>
</file>

<file path=xl/sharedStrings.xml><?xml version="1.0" encoding="utf-8"?>
<sst xmlns="http://schemas.openxmlformats.org/spreadsheetml/2006/main" count="75" uniqueCount="64">
  <si>
    <t/>
  </si>
  <si>
    <t>ВСЕГО: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</si>
  <si>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</si>
  <si>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</si>
  <si>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</si>
  <si>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</si>
  <si>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</si>
  <si>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</si>
  <si>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</si>
  <si>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</si>
  <si>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</si>
  <si>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</si>
  <si>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</si>
  <si>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</si>
  <si>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</si>
  <si>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</si>
  <si>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</si>
  <si>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</si>
  <si>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</si>
  <si>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</si>
  <si>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</si>
  <si>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</si>
  <si>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</si>
  <si>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</si>
  <si>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</si>
  <si>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</si>
  <si>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</si>
  <si>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</si>
  <si>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</si>
  <si>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</si>
  <si>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</si>
  <si>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</si>
  <si>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</si>
  <si>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</si>
  <si>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</si>
  <si>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</si>
  <si>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</si>
  <si>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</si>
  <si>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</si>
  <si>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</si>
  <si>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</si>
  <si>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</si>
  <si>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</si>
  <si>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</si>
  <si>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</si>
  <si>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</si>
  <si>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</si>
  <si>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</si>
  <si>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</si>
  <si>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</si>
  <si>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</si>
  <si>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</si>
  <si>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</si>
  <si>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</si>
  <si>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 xml:space="preserve">Уточненный бюджет на 2023 год               </t>
  </si>
  <si>
    <t>Пр</t>
  </si>
  <si>
    <t>Рз</t>
  </si>
  <si>
    <t>Наименование показателя</t>
  </si>
  <si>
    <t>(тыс. рублей)</t>
  </si>
  <si>
    <t>Расходы бюджета города Радужный по разделам и подразделам классификации расходов бюджетов за 2023 год</t>
  </si>
  <si>
    <t>Приложение № 2</t>
  </si>
  <si>
    <t>к решению Думы города</t>
  </si>
  <si>
    <t xml:space="preserve">Исполнено за  2023 год </t>
  </si>
  <si>
    <t>от 25.04.2024 № 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</si>
</sst>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\.00"/>
    <numFmt numFmtId="166" formatCode="0000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6" fontId="4" fillId="0" borderId="11" xfId="0" applyNumberFormat="1" applyFont="1" applyBorder="1" applyAlignment="1" applyProtection="1">
      <alignment wrapText="1"/>
      <protection hidden="1"/>
    </xf>
    <xf numFmtId="165" fontId="4" fillId="0" borderId="10" xfId="0" applyNumberFormat="1" applyFont="1" applyBorder="1" applyProtection="1">
      <protection hidden="1"/>
    </xf>
    <xf numFmtId="164" fontId="4" fillId="0" borderId="10" xfId="0" applyNumberFormat="1" applyFont="1" applyBorder="1" applyProtection="1">
      <protection hidden="1"/>
    </xf>
    <xf numFmtId="10" fontId="4" fillId="0" borderId="9" xfId="0" applyNumberFormat="1" applyFont="1" applyBorder="1" applyProtection="1">
      <protection hidden="1"/>
    </xf>
    <xf numFmtId="166" fontId="4" fillId="0" borderId="8" xfId="0" applyNumberFormat="1" applyFont="1" applyBorder="1" applyAlignment="1" applyProtection="1">
      <alignment wrapText="1"/>
      <protection hidden="1"/>
    </xf>
    <xf numFmtId="165" fontId="4" fillId="0" borderId="7" xfId="0" applyNumberFormat="1" applyFont="1" applyBorder="1" applyProtection="1">
      <protection hidden="1"/>
    </xf>
    <xf numFmtId="164" fontId="4" fillId="0" borderId="7" xfId="0" applyNumberFormat="1" applyFont="1" applyBorder="1" applyProtection="1">
      <protection hidden="1"/>
    </xf>
    <xf numFmtId="10" fontId="4" fillId="0" borderId="6" xfId="0" applyNumberFormat="1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6" fillId="0" borderId="0" xfId="0" applyFont="1" applyProtection="1">
      <protection hidden="1"/>
    </xf>
    <xf numFmtId="0" fontId="6" fillId="0" borderId="17" xfId="0" applyFont="1" applyBorder="1" applyAlignment="1" applyProtection="1">
      <alignment horizontal="centerContinuous" vertical="center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166" fontId="5" fillId="0" borderId="8" xfId="0" applyNumberFormat="1" applyFont="1" applyBorder="1" applyAlignment="1" applyProtection="1">
      <alignment wrapText="1"/>
      <protection hidden="1"/>
    </xf>
    <xf numFmtId="165" fontId="5" fillId="0" borderId="7" xfId="0" applyNumberFormat="1" applyFont="1" applyBorder="1" applyProtection="1">
      <protection hidden="1"/>
    </xf>
    <xf numFmtId="164" fontId="5" fillId="0" borderId="7" xfId="0" applyNumberFormat="1" applyFont="1" applyBorder="1" applyProtection="1">
      <protection hidden="1"/>
    </xf>
    <xf numFmtId="10" fontId="5" fillId="0" borderId="6" xfId="0" applyNumberFormat="1" applyFont="1" applyBorder="1" applyProtection="1">
      <protection hidden="1"/>
    </xf>
    <xf numFmtId="166" fontId="5" fillId="0" borderId="5" xfId="0" applyNumberFormat="1" applyFont="1" applyBorder="1" applyAlignment="1" applyProtection="1">
      <alignment wrapText="1"/>
      <protection hidden="1"/>
    </xf>
    <xf numFmtId="165" fontId="5" fillId="0" borderId="4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10" fontId="5" fillId="0" borderId="3" xfId="0" applyNumberFormat="1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Continuous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1" xfId="0" applyNumberFormat="1" applyFont="1" applyBorder="1" applyProtection="1">
      <protection hidden="1"/>
    </xf>
    <xf numFmtId="164" fontId="5" fillId="0" borderId="0" xfId="0" applyNumberFormat="1" applyFont="1"/>
    <xf numFmtId="164" fontId="5" fillId="2" borderId="7" xfId="0" applyNumberFormat="1" applyFont="1" applyFill="1" applyBorder="1" applyProtection="1">
      <protection hidden="1"/>
    </xf>
    <xf numFmtId="164" fontId="4" fillId="2" borderId="7" xfId="0" applyNumberFormat="1" applyFont="1" applyFill="1" applyBorder="1" applyProtection="1">
      <protection hidden="1"/>
    </xf>
    <xf numFmtId="10" fontId="6" fillId="0" borderId="12" xfId="0" applyNumberFormat="1" applyFont="1" applyBorder="1" applyProtection="1">
      <protection hidden="1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workbookViewId="0">
      <selection activeCell="K5" sqref="K5"/>
    </sheetView>
  </sheetViews>
  <sheetFormatPr defaultColWidth="9.140625" defaultRowHeight="15" x14ac:dyDescent="0.25"/>
  <cols>
    <col min="1" max="1" width="82.42578125" style="11" customWidth="1"/>
    <col min="2" max="2" width="10.140625" style="11" customWidth="1"/>
    <col min="3" max="3" width="10" style="11" customWidth="1"/>
    <col min="4" max="4" width="20.85546875" style="11" customWidth="1"/>
    <col min="5" max="5" width="18" style="11" customWidth="1"/>
    <col min="6" max="6" width="16.28515625" style="11" customWidth="1"/>
    <col min="7" max="238" width="9.140625" style="11" customWidth="1"/>
    <col min="239" max="16384" width="9.140625" style="11"/>
  </cols>
  <sheetData>
    <row r="1" spans="1:6" x14ac:dyDescent="0.25">
      <c r="E1" s="36" t="s">
        <v>60</v>
      </c>
      <c r="F1" s="36"/>
    </row>
    <row r="2" spans="1:6" x14ac:dyDescent="0.25">
      <c r="E2" s="36" t="s">
        <v>61</v>
      </c>
      <c r="F2" s="36"/>
    </row>
    <row r="3" spans="1:6" x14ac:dyDescent="0.25">
      <c r="A3" s="10"/>
      <c r="B3" s="10"/>
      <c r="C3" s="10"/>
      <c r="D3" s="37" t="s">
        <v>63</v>
      </c>
      <c r="E3" s="37"/>
      <c r="F3" s="37"/>
    </row>
    <row r="4" spans="1:6" ht="31.5" customHeight="1" x14ac:dyDescent="0.3">
      <c r="A4" s="38" t="s">
        <v>59</v>
      </c>
      <c r="B4" s="38"/>
      <c r="C4" s="38"/>
      <c r="D4" s="38"/>
      <c r="E4" s="38"/>
      <c r="F4" s="38"/>
    </row>
    <row r="5" spans="1:6" ht="25.5" customHeight="1" thickBot="1" x14ac:dyDescent="0.3">
      <c r="A5" s="12"/>
      <c r="B5" s="12"/>
      <c r="C5" s="12"/>
      <c r="D5" s="12"/>
      <c r="E5" s="12"/>
      <c r="F5" s="30" t="s">
        <v>58</v>
      </c>
    </row>
    <row r="6" spans="1:6" ht="40.5" customHeight="1" thickBot="1" x14ac:dyDescent="0.3">
      <c r="A6" s="13" t="s">
        <v>57</v>
      </c>
      <c r="B6" s="26" t="s">
        <v>56</v>
      </c>
      <c r="C6" s="14" t="s">
        <v>55</v>
      </c>
      <c r="D6" s="15" t="s">
        <v>54</v>
      </c>
      <c r="E6" s="15" t="s">
        <v>62</v>
      </c>
      <c r="F6" s="15" t="s">
        <v>53</v>
      </c>
    </row>
    <row r="7" spans="1:6" s="1" customFormat="1" ht="13.5" thickBot="1" x14ac:dyDescent="0.25">
      <c r="A7" s="27">
        <v>1</v>
      </c>
      <c r="B7" s="28">
        <v>2</v>
      </c>
      <c r="C7" s="29">
        <v>3</v>
      </c>
      <c r="D7" s="28">
        <v>4</v>
      </c>
      <c r="E7" s="28">
        <v>5</v>
      </c>
      <c r="F7" s="28">
        <v>6</v>
      </c>
    </row>
    <row r="8" spans="1:6" x14ac:dyDescent="0.25">
      <c r="A8" s="2" t="s">
        <v>52</v>
      </c>
      <c r="B8" s="3">
        <v>1</v>
      </c>
      <c r="C8" s="3" t="s">
        <v>0</v>
      </c>
      <c r="D8" s="4">
        <f>SUM(D9:D16)</f>
        <v>473315.89</v>
      </c>
      <c r="E8" s="4">
        <f>SUM(E9:E16)</f>
        <v>462336.67999999993</v>
      </c>
      <c r="F8" s="5">
        <v>0.9768036441798601</v>
      </c>
    </row>
    <row r="9" spans="1:6" ht="30" x14ac:dyDescent="0.25">
      <c r="A9" s="16" t="s">
        <v>51</v>
      </c>
      <c r="B9" s="17">
        <v>1</v>
      </c>
      <c r="C9" s="17">
        <v>2</v>
      </c>
      <c r="D9" s="18">
        <v>9612.94</v>
      </c>
      <c r="E9" s="18">
        <v>9540.34</v>
      </c>
      <c r="F9" s="19">
        <v>0.99244760969439383</v>
      </c>
    </row>
    <row r="10" spans="1:6" ht="30" x14ac:dyDescent="0.25">
      <c r="A10" s="16" t="s">
        <v>50</v>
      </c>
      <c r="B10" s="17">
        <v>1</v>
      </c>
      <c r="C10" s="17">
        <v>3</v>
      </c>
      <c r="D10" s="18">
        <v>19317.240000000002</v>
      </c>
      <c r="E10" s="18">
        <v>19214.189999999999</v>
      </c>
      <c r="F10" s="19">
        <v>0.99466557852757176</v>
      </c>
    </row>
    <row r="11" spans="1:6" ht="45" x14ac:dyDescent="0.25">
      <c r="A11" s="16" t="s">
        <v>49</v>
      </c>
      <c r="B11" s="17">
        <v>1</v>
      </c>
      <c r="C11" s="17">
        <v>4</v>
      </c>
      <c r="D11" s="18">
        <v>189153.9</v>
      </c>
      <c r="E11" s="18">
        <v>188314.65</v>
      </c>
      <c r="F11" s="19">
        <v>0.99556315431580611</v>
      </c>
    </row>
    <row r="12" spans="1:6" x14ac:dyDescent="0.25">
      <c r="A12" s="16" t="s">
        <v>48</v>
      </c>
      <c r="B12" s="17">
        <v>1</v>
      </c>
      <c r="C12" s="17">
        <v>5</v>
      </c>
      <c r="D12" s="18">
        <v>4.9000000000000004</v>
      </c>
      <c r="E12" s="18">
        <v>4.9000000000000004</v>
      </c>
      <c r="F12" s="19">
        <v>1</v>
      </c>
    </row>
    <row r="13" spans="1:6" ht="30" x14ac:dyDescent="0.25">
      <c r="A13" s="16" t="s">
        <v>47</v>
      </c>
      <c r="B13" s="17">
        <v>1</v>
      </c>
      <c r="C13" s="17">
        <v>6</v>
      </c>
      <c r="D13" s="18">
        <v>57937.22</v>
      </c>
      <c r="E13" s="18">
        <v>57428.38</v>
      </c>
      <c r="F13" s="19">
        <v>0.99121733743956986</v>
      </c>
    </row>
    <row r="14" spans="1:6" x14ac:dyDescent="0.25">
      <c r="A14" s="16" t="s">
        <v>46</v>
      </c>
      <c r="B14" s="17">
        <v>1</v>
      </c>
      <c r="C14" s="17">
        <v>7</v>
      </c>
      <c r="D14" s="18">
        <v>729.9</v>
      </c>
      <c r="E14" s="18">
        <v>729.9</v>
      </c>
      <c r="F14" s="19">
        <v>0.99999486233630119</v>
      </c>
    </row>
    <row r="15" spans="1:6" x14ac:dyDescent="0.25">
      <c r="A15" s="16" t="s">
        <v>45</v>
      </c>
      <c r="B15" s="17">
        <v>1</v>
      </c>
      <c r="C15" s="17">
        <v>11</v>
      </c>
      <c r="D15" s="18">
        <v>6146</v>
      </c>
      <c r="E15" s="18">
        <v>0</v>
      </c>
      <c r="F15" s="19">
        <v>0</v>
      </c>
    </row>
    <row r="16" spans="1:6" x14ac:dyDescent="0.25">
      <c r="A16" s="16" t="s">
        <v>44</v>
      </c>
      <c r="B16" s="17">
        <v>1</v>
      </c>
      <c r="C16" s="17">
        <v>13</v>
      </c>
      <c r="D16" s="18">
        <v>190413.79</v>
      </c>
      <c r="E16" s="18">
        <f>187104.33-0.01</f>
        <v>187104.31999999998</v>
      </c>
      <c r="F16" s="19">
        <v>0.98261962334745967</v>
      </c>
    </row>
    <row r="17" spans="1:6" ht="29.25" x14ac:dyDescent="0.25">
      <c r="A17" s="6" t="s">
        <v>43</v>
      </c>
      <c r="B17" s="7">
        <v>3</v>
      </c>
      <c r="C17" s="7" t="s">
        <v>0</v>
      </c>
      <c r="D17" s="8">
        <f>SUM(D18:D20)</f>
        <v>15752.4</v>
      </c>
      <c r="E17" s="8">
        <f>SUM(E18:E20)</f>
        <v>15291.099999999999</v>
      </c>
      <c r="F17" s="9">
        <v>0.97071557349991122</v>
      </c>
    </row>
    <row r="18" spans="1:6" x14ac:dyDescent="0.25">
      <c r="A18" s="16" t="s">
        <v>42</v>
      </c>
      <c r="B18" s="17">
        <v>3</v>
      </c>
      <c r="C18" s="17">
        <v>4</v>
      </c>
      <c r="D18" s="18">
        <v>6454.2</v>
      </c>
      <c r="E18" s="18">
        <v>6149.24</v>
      </c>
      <c r="F18" s="19">
        <v>0.95275014719097639</v>
      </c>
    </row>
    <row r="19" spans="1:6" ht="30" x14ac:dyDescent="0.25">
      <c r="A19" s="16" t="s">
        <v>41</v>
      </c>
      <c r="B19" s="17">
        <v>3</v>
      </c>
      <c r="C19" s="17">
        <v>10</v>
      </c>
      <c r="D19" s="18">
        <v>2739.3</v>
      </c>
      <c r="E19" s="18">
        <v>2638.65</v>
      </c>
      <c r="F19" s="19">
        <v>0.96325562989722935</v>
      </c>
    </row>
    <row r="20" spans="1:6" ht="30" x14ac:dyDescent="0.25">
      <c r="A20" s="16" t="s">
        <v>40</v>
      </c>
      <c r="B20" s="17">
        <v>3</v>
      </c>
      <c r="C20" s="17">
        <v>14</v>
      </c>
      <c r="D20" s="18">
        <v>6558.9</v>
      </c>
      <c r="E20" s="18">
        <v>6503.21</v>
      </c>
      <c r="F20" s="19">
        <v>0.99150985165796202</v>
      </c>
    </row>
    <row r="21" spans="1:6" x14ac:dyDescent="0.25">
      <c r="A21" s="6" t="s">
        <v>39</v>
      </c>
      <c r="B21" s="7">
        <v>4</v>
      </c>
      <c r="C21" s="7" t="s">
        <v>0</v>
      </c>
      <c r="D21" s="8">
        <f>SUM(D22:D27)</f>
        <v>190615.67999999999</v>
      </c>
      <c r="E21" s="8">
        <f>SUM(E22:E27)</f>
        <v>189555.36</v>
      </c>
      <c r="F21" s="9">
        <v>0.99443742989686879</v>
      </c>
    </row>
    <row r="22" spans="1:6" x14ac:dyDescent="0.25">
      <c r="A22" s="16" t="s">
        <v>38</v>
      </c>
      <c r="B22" s="17">
        <v>4</v>
      </c>
      <c r="C22" s="17">
        <v>1</v>
      </c>
      <c r="D22" s="18">
        <v>5221</v>
      </c>
      <c r="E22" s="18">
        <v>5220.78</v>
      </c>
      <c r="F22" s="19">
        <v>0.99995786247845231</v>
      </c>
    </row>
    <row r="23" spans="1:6" x14ac:dyDescent="0.25">
      <c r="A23" s="16" t="s">
        <v>37</v>
      </c>
      <c r="B23" s="17">
        <v>4</v>
      </c>
      <c r="C23" s="17">
        <v>5</v>
      </c>
      <c r="D23" s="18">
        <v>688.6</v>
      </c>
      <c r="E23" s="18">
        <v>680.59</v>
      </c>
      <c r="F23" s="19">
        <v>0.98836770258495499</v>
      </c>
    </row>
    <row r="24" spans="1:6" x14ac:dyDescent="0.25">
      <c r="A24" s="16" t="s">
        <v>36</v>
      </c>
      <c r="B24" s="17">
        <v>4</v>
      </c>
      <c r="C24" s="17">
        <v>8</v>
      </c>
      <c r="D24" s="18">
        <v>39317.4</v>
      </c>
      <c r="E24" s="18">
        <v>39317.32</v>
      </c>
      <c r="F24" s="19">
        <v>0.99999796527745977</v>
      </c>
    </row>
    <row r="25" spans="1:6" x14ac:dyDescent="0.25">
      <c r="A25" s="16" t="s">
        <v>35</v>
      </c>
      <c r="B25" s="17">
        <v>4</v>
      </c>
      <c r="C25" s="17">
        <v>9</v>
      </c>
      <c r="D25" s="18">
        <v>127851.58</v>
      </c>
      <c r="E25" s="18">
        <v>127124.59</v>
      </c>
      <c r="F25" s="19">
        <v>0.99431378034120466</v>
      </c>
    </row>
    <row r="26" spans="1:6" x14ac:dyDescent="0.25">
      <c r="A26" s="16" t="s">
        <v>34</v>
      </c>
      <c r="B26" s="17">
        <v>4</v>
      </c>
      <c r="C26" s="17">
        <v>10</v>
      </c>
      <c r="D26" s="18">
        <v>5007.24</v>
      </c>
      <c r="E26" s="33">
        <f>5007.18</f>
        <v>5007.18</v>
      </c>
      <c r="F26" s="19">
        <v>0.99999081329499939</v>
      </c>
    </row>
    <row r="27" spans="1:6" x14ac:dyDescent="0.25">
      <c r="A27" s="16" t="s">
        <v>33</v>
      </c>
      <c r="B27" s="17">
        <v>4</v>
      </c>
      <c r="C27" s="17">
        <v>12</v>
      </c>
      <c r="D27" s="18">
        <v>12529.86</v>
      </c>
      <c r="E27" s="18">
        <v>12204.9</v>
      </c>
      <c r="F27" s="19">
        <v>0.97406477068389652</v>
      </c>
    </row>
    <row r="28" spans="1:6" x14ac:dyDescent="0.25">
      <c r="A28" s="6" t="s">
        <v>32</v>
      </c>
      <c r="B28" s="7">
        <v>5</v>
      </c>
      <c r="C28" s="7" t="s">
        <v>0</v>
      </c>
      <c r="D28" s="8">
        <f>SUM(D29:D32)</f>
        <v>298710.67</v>
      </c>
      <c r="E28" s="8">
        <f>SUM(E29:E32)</f>
        <v>294927.23</v>
      </c>
      <c r="F28" s="9">
        <v>0.98733411629000134</v>
      </c>
    </row>
    <row r="29" spans="1:6" x14ac:dyDescent="0.25">
      <c r="A29" s="16" t="s">
        <v>31</v>
      </c>
      <c r="B29" s="17">
        <v>5</v>
      </c>
      <c r="C29" s="17">
        <v>1</v>
      </c>
      <c r="D29" s="18">
        <v>26033.37</v>
      </c>
      <c r="E29" s="18">
        <v>26029.34</v>
      </c>
      <c r="F29" s="19">
        <v>0.99984530391478832</v>
      </c>
    </row>
    <row r="30" spans="1:6" x14ac:dyDescent="0.25">
      <c r="A30" s="16" t="s">
        <v>30</v>
      </c>
      <c r="B30" s="17">
        <v>5</v>
      </c>
      <c r="C30" s="17">
        <v>2</v>
      </c>
      <c r="D30" s="18">
        <v>23807</v>
      </c>
      <c r="E30" s="18">
        <v>23806.98</v>
      </c>
      <c r="F30" s="19">
        <v>0.99999915991095056</v>
      </c>
    </row>
    <row r="31" spans="1:6" x14ac:dyDescent="0.25">
      <c r="A31" s="16" t="s">
        <v>29</v>
      </c>
      <c r="B31" s="17">
        <v>5</v>
      </c>
      <c r="C31" s="17">
        <v>3</v>
      </c>
      <c r="D31" s="18">
        <v>187409.4</v>
      </c>
      <c r="E31" s="18">
        <v>183891.53</v>
      </c>
      <c r="F31" s="19">
        <v>0.98122897073968962</v>
      </c>
    </row>
    <row r="32" spans="1:6" x14ac:dyDescent="0.25">
      <c r="A32" s="16" t="s">
        <v>28</v>
      </c>
      <c r="B32" s="17">
        <v>5</v>
      </c>
      <c r="C32" s="17">
        <v>5</v>
      </c>
      <c r="D32" s="18">
        <v>61460.9</v>
      </c>
      <c r="E32" s="18">
        <v>61199.38</v>
      </c>
      <c r="F32" s="19">
        <v>0.99574493702500277</v>
      </c>
    </row>
    <row r="33" spans="1:6" x14ac:dyDescent="0.25">
      <c r="A33" s="6" t="s">
        <v>27</v>
      </c>
      <c r="B33" s="7">
        <v>6</v>
      </c>
      <c r="C33" s="7" t="s">
        <v>0</v>
      </c>
      <c r="D33" s="8">
        <v>1530.84</v>
      </c>
      <c r="E33" s="8">
        <v>1530.84</v>
      </c>
      <c r="F33" s="9">
        <v>1</v>
      </c>
    </row>
    <row r="34" spans="1:6" x14ac:dyDescent="0.25">
      <c r="A34" s="16" t="s">
        <v>26</v>
      </c>
      <c r="B34" s="17">
        <v>6</v>
      </c>
      <c r="C34" s="17">
        <v>5</v>
      </c>
      <c r="D34" s="18">
        <v>1530.84</v>
      </c>
      <c r="E34" s="18">
        <v>1530.84</v>
      </c>
      <c r="F34" s="19">
        <v>1</v>
      </c>
    </row>
    <row r="35" spans="1:6" x14ac:dyDescent="0.25">
      <c r="A35" s="6" t="s">
        <v>25</v>
      </c>
      <c r="B35" s="7">
        <v>7</v>
      </c>
      <c r="C35" s="7" t="s">
        <v>0</v>
      </c>
      <c r="D35" s="8">
        <f>SUM(D36:D40)</f>
        <v>1958845.3200000003</v>
      </c>
      <c r="E35" s="8">
        <f>SUM(E36:E40)</f>
        <v>1956550.12</v>
      </c>
      <c r="F35" s="9">
        <v>0.99882828964730452</v>
      </c>
    </row>
    <row r="36" spans="1:6" x14ac:dyDescent="0.25">
      <c r="A36" s="16" t="s">
        <v>24</v>
      </c>
      <c r="B36" s="17">
        <v>7</v>
      </c>
      <c r="C36" s="17">
        <v>1</v>
      </c>
      <c r="D36" s="18">
        <v>668632.39</v>
      </c>
      <c r="E36" s="18">
        <v>668632.39</v>
      </c>
      <c r="F36" s="19">
        <v>1.0000000049504034</v>
      </c>
    </row>
    <row r="37" spans="1:6" x14ac:dyDescent="0.25">
      <c r="A37" s="16" t="s">
        <v>23</v>
      </c>
      <c r="B37" s="17">
        <v>7</v>
      </c>
      <c r="C37" s="17">
        <v>2</v>
      </c>
      <c r="D37" s="18">
        <v>1023553.04</v>
      </c>
      <c r="E37" s="18">
        <v>1021576.33</v>
      </c>
      <c r="F37" s="19">
        <v>0.9980687686059474</v>
      </c>
    </row>
    <row r="38" spans="1:6" x14ac:dyDescent="0.25">
      <c r="A38" s="16" t="s">
        <v>22</v>
      </c>
      <c r="B38" s="17">
        <v>7</v>
      </c>
      <c r="C38" s="17">
        <v>3</v>
      </c>
      <c r="D38" s="18">
        <v>164155.76999999999</v>
      </c>
      <c r="E38" s="18">
        <v>164155.76999999999</v>
      </c>
      <c r="F38" s="19">
        <v>1.0000000149248487</v>
      </c>
    </row>
    <row r="39" spans="1:6" x14ac:dyDescent="0.25">
      <c r="A39" s="16" t="s">
        <v>21</v>
      </c>
      <c r="B39" s="17">
        <v>7</v>
      </c>
      <c r="C39" s="17">
        <v>7</v>
      </c>
      <c r="D39" s="33">
        <f>21544.84</f>
        <v>21544.84</v>
      </c>
      <c r="E39" s="33">
        <v>21544.84</v>
      </c>
      <c r="F39" s="19">
        <v>1.0000002153647392</v>
      </c>
    </row>
    <row r="40" spans="1:6" x14ac:dyDescent="0.25">
      <c r="A40" s="16" t="s">
        <v>20</v>
      </c>
      <c r="B40" s="17">
        <v>7</v>
      </c>
      <c r="C40" s="17">
        <v>9</v>
      </c>
      <c r="D40" s="33">
        <v>80959.28</v>
      </c>
      <c r="E40" s="33">
        <v>80640.789999999994</v>
      </c>
      <c r="F40" s="19">
        <v>0.99606602266953548</v>
      </c>
    </row>
    <row r="41" spans="1:6" x14ac:dyDescent="0.25">
      <c r="A41" s="6" t="s">
        <v>19</v>
      </c>
      <c r="B41" s="7">
        <v>8</v>
      </c>
      <c r="C41" s="7" t="s">
        <v>0</v>
      </c>
      <c r="D41" s="34">
        <f>D42+D43</f>
        <v>175885.67</v>
      </c>
      <c r="E41" s="34">
        <f>E42+E43</f>
        <v>175878.77000000002</v>
      </c>
      <c r="F41" s="9">
        <v>0.99996076974321768</v>
      </c>
    </row>
    <row r="42" spans="1:6" x14ac:dyDescent="0.25">
      <c r="A42" s="16" t="s">
        <v>18</v>
      </c>
      <c r="B42" s="17">
        <v>8</v>
      </c>
      <c r="C42" s="17">
        <v>1</v>
      </c>
      <c r="D42" s="33">
        <v>151069.94</v>
      </c>
      <c r="E42" s="33">
        <v>151069.94</v>
      </c>
      <c r="F42" s="19">
        <v>1.0000000039054759</v>
      </c>
    </row>
    <row r="43" spans="1:6" x14ac:dyDescent="0.25">
      <c r="A43" s="16" t="s">
        <v>17</v>
      </c>
      <c r="B43" s="17">
        <v>8</v>
      </c>
      <c r="C43" s="17">
        <v>4</v>
      </c>
      <c r="D43" s="33">
        <v>24815.73</v>
      </c>
      <c r="E43" s="33">
        <v>24808.83</v>
      </c>
      <c r="F43" s="19">
        <v>0.99972192517307334</v>
      </c>
    </row>
    <row r="44" spans="1:6" x14ac:dyDescent="0.25">
      <c r="A44" s="6" t="s">
        <v>16</v>
      </c>
      <c r="B44" s="7">
        <v>9</v>
      </c>
      <c r="C44" s="7" t="s">
        <v>0</v>
      </c>
      <c r="D44" s="34">
        <v>302.60000000000002</v>
      </c>
      <c r="E44" s="34">
        <v>302.5</v>
      </c>
      <c r="F44" s="9">
        <v>0.99966953073364173</v>
      </c>
    </row>
    <row r="45" spans="1:6" x14ac:dyDescent="0.25">
      <c r="A45" s="16" t="s">
        <v>15</v>
      </c>
      <c r="B45" s="17">
        <v>9</v>
      </c>
      <c r="C45" s="17">
        <v>9</v>
      </c>
      <c r="D45" s="33">
        <v>302.60000000000002</v>
      </c>
      <c r="E45" s="33">
        <v>302.5</v>
      </c>
      <c r="F45" s="19">
        <v>0.99966953073364173</v>
      </c>
    </row>
    <row r="46" spans="1:6" x14ac:dyDescent="0.25">
      <c r="A46" s="6" t="s">
        <v>14</v>
      </c>
      <c r="B46" s="7">
        <v>10</v>
      </c>
      <c r="C46" s="7" t="s">
        <v>0</v>
      </c>
      <c r="D46" s="34">
        <f>D47+D48+D49</f>
        <v>46898.239999999998</v>
      </c>
      <c r="E46" s="34">
        <f>E47+E48+E49</f>
        <v>46887.310000000005</v>
      </c>
      <c r="F46" s="9">
        <v>0.99976684985786335</v>
      </c>
    </row>
    <row r="47" spans="1:6" x14ac:dyDescent="0.25">
      <c r="A47" s="16" t="s">
        <v>13</v>
      </c>
      <c r="B47" s="17">
        <v>10</v>
      </c>
      <c r="C47" s="17">
        <v>1</v>
      </c>
      <c r="D47" s="33">
        <v>9033</v>
      </c>
      <c r="E47" s="33">
        <v>9022.19</v>
      </c>
      <c r="F47" s="19">
        <v>0.99880327687368542</v>
      </c>
    </row>
    <row r="48" spans="1:6" x14ac:dyDescent="0.25">
      <c r="A48" s="16" t="s">
        <v>12</v>
      </c>
      <c r="B48" s="17">
        <v>10</v>
      </c>
      <c r="C48" s="17">
        <v>4</v>
      </c>
      <c r="D48" s="33">
        <v>35130.53</v>
      </c>
      <c r="E48" s="33">
        <v>35130.410000000003</v>
      </c>
      <c r="F48" s="19">
        <v>0.99999653890805251</v>
      </c>
    </row>
    <row r="49" spans="1:6" x14ac:dyDescent="0.25">
      <c r="A49" s="16" t="s">
        <v>11</v>
      </c>
      <c r="B49" s="17">
        <v>10</v>
      </c>
      <c r="C49" s="17">
        <v>6</v>
      </c>
      <c r="D49" s="33">
        <f>2734.71</f>
        <v>2734.71</v>
      </c>
      <c r="E49" s="33">
        <v>2734.71</v>
      </c>
      <c r="F49" s="19">
        <v>0.99999899806294834</v>
      </c>
    </row>
    <row r="50" spans="1:6" x14ac:dyDescent="0.25">
      <c r="A50" s="6" t="s">
        <v>10</v>
      </c>
      <c r="B50" s="7">
        <v>11</v>
      </c>
      <c r="C50" s="7" t="s">
        <v>0</v>
      </c>
      <c r="D50" s="8">
        <f>D51+D52+D53</f>
        <v>257992.19</v>
      </c>
      <c r="E50" s="8">
        <f>E51+E52+E53</f>
        <v>257992.13</v>
      </c>
      <c r="F50" s="9">
        <v>0.99999977375283977</v>
      </c>
    </row>
    <row r="51" spans="1:6" x14ac:dyDescent="0.25">
      <c r="A51" s="16" t="s">
        <v>9</v>
      </c>
      <c r="B51" s="17">
        <v>11</v>
      </c>
      <c r="C51" s="17">
        <v>1</v>
      </c>
      <c r="D51" s="18">
        <v>170194.59</v>
      </c>
      <c r="E51" s="18">
        <v>170194.53</v>
      </c>
      <c r="F51" s="19">
        <v>0.99999965645206168</v>
      </c>
    </row>
    <row r="52" spans="1:6" x14ac:dyDescent="0.25">
      <c r="A52" s="16" t="s">
        <v>8</v>
      </c>
      <c r="B52" s="17">
        <v>11</v>
      </c>
      <c r="C52" s="17">
        <v>2</v>
      </c>
      <c r="D52" s="18">
        <v>1645.41</v>
      </c>
      <c r="E52" s="18">
        <v>1645.41</v>
      </c>
      <c r="F52" s="19">
        <v>1.0000030387655319</v>
      </c>
    </row>
    <row r="53" spans="1:6" x14ac:dyDescent="0.25">
      <c r="A53" s="16" t="s">
        <v>7</v>
      </c>
      <c r="B53" s="17">
        <v>11</v>
      </c>
      <c r="C53" s="17">
        <v>3</v>
      </c>
      <c r="D53" s="18">
        <v>86152.19</v>
      </c>
      <c r="E53" s="18">
        <v>86152.19</v>
      </c>
      <c r="F53" s="19">
        <v>0.99999994312390994</v>
      </c>
    </row>
    <row r="54" spans="1:6" x14ac:dyDescent="0.25">
      <c r="A54" s="6" t="s">
        <v>6</v>
      </c>
      <c r="B54" s="7">
        <v>12</v>
      </c>
      <c r="C54" s="7" t="s">
        <v>0</v>
      </c>
      <c r="D54" s="8">
        <v>23091.55</v>
      </c>
      <c r="E54" s="8">
        <v>22819.49</v>
      </c>
      <c r="F54" s="9">
        <v>0.98821820103024705</v>
      </c>
    </row>
    <row r="55" spans="1:6" x14ac:dyDescent="0.25">
      <c r="A55" s="16" t="s">
        <v>5</v>
      </c>
      <c r="B55" s="17">
        <v>12</v>
      </c>
      <c r="C55" s="17">
        <v>1</v>
      </c>
      <c r="D55" s="18">
        <v>10591.55</v>
      </c>
      <c r="E55" s="18">
        <v>10591.38</v>
      </c>
      <c r="F55" s="19">
        <v>0.99998394946915226</v>
      </c>
    </row>
    <row r="56" spans="1:6" x14ac:dyDescent="0.25">
      <c r="A56" s="16" t="s">
        <v>4</v>
      </c>
      <c r="B56" s="17">
        <v>12</v>
      </c>
      <c r="C56" s="17">
        <v>2</v>
      </c>
      <c r="D56" s="18">
        <v>12500</v>
      </c>
      <c r="E56" s="18">
        <v>12228.11</v>
      </c>
      <c r="F56" s="19">
        <v>0.97824880000000003</v>
      </c>
    </row>
    <row r="57" spans="1:6" x14ac:dyDescent="0.25">
      <c r="A57" s="6" t="s">
        <v>3</v>
      </c>
      <c r="B57" s="7">
        <v>13</v>
      </c>
      <c r="C57" s="7" t="s">
        <v>0</v>
      </c>
      <c r="D57" s="8">
        <v>4017.98</v>
      </c>
      <c r="E57" s="8">
        <v>0</v>
      </c>
      <c r="F57" s="9">
        <v>0</v>
      </c>
    </row>
    <row r="58" spans="1:6" ht="15.75" thickBot="1" x14ac:dyDescent="0.3">
      <c r="A58" s="20" t="s">
        <v>2</v>
      </c>
      <c r="B58" s="21">
        <v>13</v>
      </c>
      <c r="C58" s="21">
        <v>1</v>
      </c>
      <c r="D58" s="22">
        <v>4017.98</v>
      </c>
      <c r="E58" s="22">
        <v>0</v>
      </c>
      <c r="F58" s="23">
        <v>0</v>
      </c>
    </row>
    <row r="59" spans="1:6" ht="15.75" thickBot="1" x14ac:dyDescent="0.3">
      <c r="A59" s="24" t="s">
        <v>1</v>
      </c>
      <c r="B59" s="25"/>
      <c r="C59" s="25"/>
      <c r="D59" s="31">
        <f>D8+D17+D21+D28+D33+D35+D41+D44+D46+D50+D54+D57</f>
        <v>3446959.0300000003</v>
      </c>
      <c r="E59" s="31">
        <f>E8+E17+E21+E28+E33+E35+E41+E44+E46+E50+E54+E57</f>
        <v>3424071.5300000003</v>
      </c>
      <c r="F59" s="35">
        <v>0.99336009289469096</v>
      </c>
    </row>
    <row r="60" spans="1:6" x14ac:dyDescent="0.25">
      <c r="D60" s="32"/>
      <c r="E60" s="32"/>
      <c r="F60" s="32"/>
    </row>
  </sheetData>
  <mergeCells count="4">
    <mergeCell ref="E1:F1"/>
    <mergeCell ref="E2:F2"/>
    <mergeCell ref="D3:F3"/>
    <mergeCell ref="A4:F4"/>
  </mergeCells>
  <pageMargins left="0.78740157480314965" right="0.39370078740157483" top="0.78740157480314965" bottom="0.78740157480314965" header="0.31496062992125984" footer="0.31496062992125984"/>
  <pageSetup paperSize="9" scale="86" firstPageNumber="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2024-02-27T11:58:00Z</cp:lastPrinted>
  <dcterms:created xsi:type="dcterms:W3CDTF">2024-01-10T10:39:36Z</dcterms:created>
  <dcterms:modified xsi:type="dcterms:W3CDTF">2024-04-22T10:25:38Z</dcterms:modified>
</cp:coreProperties>
</file>