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Абдуллина\Уточненный проект Дума 2025-2027\"/>
    </mc:Choice>
  </mc:AlternateContent>
  <xr:revisionPtr revIDLastSave="0" documentId="13_ncr:1_{905F38CD-F0C8-4DF7-9213-E3276AA5D3A6}" xr6:coauthVersionLast="47" xr6:coauthVersionMax="47" xr10:uidLastSave="{00000000-0000-0000-0000-000000000000}"/>
  <bookViews>
    <workbookView xWindow="-120" yWindow="-120" windowWidth="29040" windowHeight="15840" xr2:uid="{4400CB98-BBC3-4CC8-AAB8-D5A9437AC55D}"/>
  </bookViews>
  <sheets>
    <sheet name="откл уточ от предоставлен" sheetId="1" r:id="rId1"/>
  </sheets>
  <definedNames>
    <definedName name="_xlnm.Print_Titles" localSheetId="0">'откл уточ от предоставлен'!$5:$7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7" i="1" l="1"/>
  <c r="I57" i="1"/>
  <c r="J57" i="1"/>
  <c r="L57" i="1"/>
  <c r="G55" i="1"/>
  <c r="I55" i="1"/>
  <c r="J55" i="1"/>
  <c r="L55" i="1"/>
  <c r="G51" i="1"/>
  <c r="I51" i="1"/>
  <c r="J51" i="1"/>
  <c r="L51" i="1"/>
  <c r="G46" i="1"/>
  <c r="I46" i="1"/>
  <c r="J46" i="1"/>
  <c r="L46" i="1"/>
  <c r="G44" i="1"/>
  <c r="I44" i="1"/>
  <c r="J44" i="1"/>
  <c r="L44" i="1"/>
  <c r="G41" i="1"/>
  <c r="I41" i="1"/>
  <c r="J41" i="1"/>
  <c r="L41" i="1"/>
  <c r="G35" i="1"/>
  <c r="I35" i="1"/>
  <c r="J35" i="1"/>
  <c r="L35" i="1"/>
  <c r="G33" i="1"/>
  <c r="I33" i="1"/>
  <c r="J33" i="1"/>
  <c r="L33" i="1"/>
  <c r="G28" i="1"/>
  <c r="I28" i="1"/>
  <c r="J28" i="1"/>
  <c r="L28" i="1"/>
  <c r="G21" i="1"/>
  <c r="I21" i="1"/>
  <c r="J21" i="1"/>
  <c r="L21" i="1"/>
  <c r="G17" i="1"/>
  <c r="I17" i="1"/>
  <c r="J17" i="1"/>
  <c r="L17" i="1"/>
  <c r="G8" i="1"/>
  <c r="I8" i="1"/>
  <c r="J8" i="1"/>
  <c r="L8" i="1"/>
  <c r="F8" i="1"/>
  <c r="K58" i="1"/>
  <c r="K57" i="1" s="1"/>
  <c r="K56" i="1"/>
  <c r="K55" i="1" s="1"/>
  <c r="K54" i="1"/>
  <c r="K53" i="1"/>
  <c r="K52" i="1"/>
  <c r="K51" i="1" s="1"/>
  <c r="K50" i="1"/>
  <c r="K49" i="1"/>
  <c r="K48" i="1"/>
  <c r="K47" i="1"/>
  <c r="K45" i="1"/>
  <c r="K44" i="1" s="1"/>
  <c r="K43" i="1"/>
  <c r="K42" i="1"/>
  <c r="K41" i="1" s="1"/>
  <c r="K40" i="1"/>
  <c r="K39" i="1"/>
  <c r="K38" i="1"/>
  <c r="K37" i="1"/>
  <c r="K36" i="1"/>
  <c r="K34" i="1"/>
  <c r="K33" i="1" s="1"/>
  <c r="K32" i="1"/>
  <c r="K31" i="1"/>
  <c r="K30" i="1"/>
  <c r="K29" i="1"/>
  <c r="K27" i="1"/>
  <c r="K26" i="1"/>
  <c r="K25" i="1"/>
  <c r="K24" i="1"/>
  <c r="K23" i="1"/>
  <c r="K22" i="1"/>
  <c r="K20" i="1"/>
  <c r="K19" i="1"/>
  <c r="K18" i="1"/>
  <c r="K16" i="1"/>
  <c r="K15" i="1"/>
  <c r="K14" i="1"/>
  <c r="K13" i="1"/>
  <c r="K12" i="1"/>
  <c r="K11" i="1"/>
  <c r="K10" i="1"/>
  <c r="K9" i="1"/>
  <c r="H9" i="1"/>
  <c r="H58" i="1"/>
  <c r="H57" i="1" s="1"/>
  <c r="H56" i="1"/>
  <c r="H55" i="1" s="1"/>
  <c r="H54" i="1"/>
  <c r="H51" i="1" s="1"/>
  <c r="H53" i="1"/>
  <c r="H52" i="1"/>
  <c r="H50" i="1"/>
  <c r="H49" i="1"/>
  <c r="H48" i="1"/>
  <c r="H47" i="1"/>
  <c r="H45" i="1"/>
  <c r="H44" i="1" s="1"/>
  <c r="H43" i="1"/>
  <c r="H42" i="1"/>
  <c r="H41" i="1" s="1"/>
  <c r="H40" i="1"/>
  <c r="H39" i="1"/>
  <c r="H38" i="1"/>
  <c r="H37" i="1"/>
  <c r="H36" i="1"/>
  <c r="H34" i="1"/>
  <c r="H33" i="1" s="1"/>
  <c r="H32" i="1"/>
  <c r="H31" i="1"/>
  <c r="H30" i="1"/>
  <c r="H29" i="1"/>
  <c r="H27" i="1"/>
  <c r="H26" i="1"/>
  <c r="H25" i="1"/>
  <c r="H24" i="1"/>
  <c r="H23" i="1"/>
  <c r="H22" i="1"/>
  <c r="H20" i="1"/>
  <c r="H19" i="1"/>
  <c r="H18" i="1"/>
  <c r="H17" i="1" s="1"/>
  <c r="H16" i="1"/>
  <c r="H15" i="1"/>
  <c r="H14" i="1"/>
  <c r="H13" i="1"/>
  <c r="H12" i="1"/>
  <c r="H11" i="1"/>
  <c r="H10" i="1"/>
  <c r="E58" i="1"/>
  <c r="E56" i="1"/>
  <c r="E54" i="1"/>
  <c r="E53" i="1"/>
  <c r="E52" i="1"/>
  <c r="E50" i="1"/>
  <c r="E49" i="1"/>
  <c r="E48" i="1"/>
  <c r="E47" i="1"/>
  <c r="E45" i="1"/>
  <c r="E43" i="1"/>
  <c r="E42" i="1"/>
  <c r="E40" i="1"/>
  <c r="E39" i="1"/>
  <c r="E38" i="1"/>
  <c r="E37" i="1"/>
  <c r="E36" i="1"/>
  <c r="E34" i="1"/>
  <c r="E33" i="1" s="1"/>
  <c r="E32" i="1"/>
  <c r="E31" i="1"/>
  <c r="E30" i="1"/>
  <c r="E29" i="1"/>
  <c r="E27" i="1"/>
  <c r="E26" i="1"/>
  <c r="E25" i="1"/>
  <c r="E24" i="1"/>
  <c r="E23" i="1"/>
  <c r="E22" i="1"/>
  <c r="E20" i="1"/>
  <c r="E19" i="1"/>
  <c r="E18" i="1"/>
  <c r="E10" i="1"/>
  <c r="E11" i="1"/>
  <c r="E12" i="1"/>
  <c r="E13" i="1"/>
  <c r="E14" i="1"/>
  <c r="E15" i="1"/>
  <c r="E16" i="1"/>
  <c r="E9" i="1"/>
  <c r="F57" i="1"/>
  <c r="F55" i="1"/>
  <c r="F51" i="1"/>
  <c r="F46" i="1"/>
  <c r="F44" i="1"/>
  <c r="F41" i="1"/>
  <c r="F35" i="1"/>
  <c r="F33" i="1"/>
  <c r="F28" i="1"/>
  <c r="F21" i="1"/>
  <c r="F17" i="1"/>
  <c r="D57" i="1"/>
  <c r="D55" i="1"/>
  <c r="D51" i="1"/>
  <c r="D46" i="1"/>
  <c r="D44" i="1"/>
  <c r="D41" i="1"/>
  <c r="D35" i="1"/>
  <c r="D33" i="1"/>
  <c r="D28" i="1"/>
  <c r="D21" i="1"/>
  <c r="D17" i="1"/>
  <c r="D8" i="1"/>
  <c r="F59" i="1" l="1"/>
  <c r="H21" i="1"/>
  <c r="H28" i="1"/>
  <c r="E17" i="1"/>
  <c r="H8" i="1"/>
  <c r="K17" i="1"/>
  <c r="L59" i="1"/>
  <c r="K8" i="1"/>
  <c r="K46" i="1"/>
  <c r="I59" i="1"/>
  <c r="H35" i="1"/>
  <c r="H46" i="1"/>
  <c r="K21" i="1"/>
  <c r="K59" i="1" s="1"/>
  <c r="K35" i="1"/>
  <c r="K28" i="1"/>
  <c r="G59" i="1"/>
  <c r="J59" i="1"/>
  <c r="D59" i="1"/>
  <c r="E28" i="1"/>
  <c r="E21" i="1"/>
  <c r="E8" i="1"/>
  <c r="H59" i="1" l="1"/>
  <c r="E35" i="1"/>
  <c r="E41" i="1"/>
  <c r="E44" i="1"/>
  <c r="E46" i="1"/>
  <c r="E51" i="1"/>
  <c r="E55" i="1"/>
  <c r="E57" i="1"/>
  <c r="E59" i="1" l="1"/>
</calcChain>
</file>

<file path=xl/sharedStrings.xml><?xml version="1.0" encoding="utf-8"?>
<sst xmlns="http://schemas.openxmlformats.org/spreadsheetml/2006/main" count="69" uniqueCount="63">
  <si>
    <t>ИТОГО:</t>
  </si>
  <si>
    <t>Обслуживание государственного (муниципального) внутреннего долга</t>
  </si>
  <si>
    <t xml:space="preserve">ОБСЛУЖИВАНИЕ ГОСУДАРСТВЕННОГО (МУНИЦИПАЛЬНОГО) ДОЛГА </t>
  </si>
  <si>
    <t>Телевидение и радиовещание</t>
  </si>
  <si>
    <t>СРЕДСТВА МАССОВОЙ ИНФОРМАЦИИ</t>
  </si>
  <si>
    <t>Спорт высших достижений</t>
  </si>
  <si>
    <t>Массовый спорт</t>
  </si>
  <si>
    <t xml:space="preserve">Физическая культура </t>
  </si>
  <si>
    <t>ФИЗИЧЕСКАЯ КУЛЬТУРА И СПОРТ</t>
  </si>
  <si>
    <t>Другие вопросы в области социальной политики</t>
  </si>
  <si>
    <t>Охрана семьи и детства</t>
  </si>
  <si>
    <t>Социальное обеспечение населения</t>
  </si>
  <si>
    <t>Пенсионное обеспечение</t>
  </si>
  <si>
    <t>СОЦИАЛЬНАЯ ПОЛИТИКА</t>
  </si>
  <si>
    <t>Другие вопросы в области здравоохранения</t>
  </si>
  <si>
    <t>ЗДРАВООХРАНЕНИЕ</t>
  </si>
  <si>
    <t>Другие вопросы в области культуры, кинематографии</t>
  </si>
  <si>
    <t>Культура</t>
  </si>
  <si>
    <t>КУЛЬТУРА,КИНЕМАТОГРАФИЯ</t>
  </si>
  <si>
    <t>Другие вопросы в области образования</t>
  </si>
  <si>
    <t xml:space="preserve">Молодежная политика </t>
  </si>
  <si>
    <t>Дополнительное образование детей</t>
  </si>
  <si>
    <t>Общее образование</t>
  </si>
  <si>
    <t>Дошкольное образование</t>
  </si>
  <si>
    <t>ОБРАЗОВАНИЕ</t>
  </si>
  <si>
    <t>Другие вопросы в области охраны окружающей среды</t>
  </si>
  <si>
    <t>ОХРАНА ОКРУЖАЮЩЕЙ СРЕДЫ</t>
  </si>
  <si>
    <t>Другие вопросы в области жилищно-коммунального хозяйства</t>
  </si>
  <si>
    <t>Благоустройство</t>
  </si>
  <si>
    <t>Коммунальное хозяйство</t>
  </si>
  <si>
    <t>Жилищное хозяйство</t>
  </si>
  <si>
    <t>ЖИЛИЩНО-КОММУНАЛЬНОЕ ХОЗЯЙСТВО</t>
  </si>
  <si>
    <t>Другие вопросы в области национальной экономики</t>
  </si>
  <si>
    <t>Связь и информатика</t>
  </si>
  <si>
    <t>Дорожное хозяйство (дорожные фонды)</t>
  </si>
  <si>
    <t>Транспорт</t>
  </si>
  <si>
    <t>Сельское хозяйство и рыболовство</t>
  </si>
  <si>
    <t>Общеэкономические вопросы</t>
  </si>
  <si>
    <t>НАЦИОНАЛЬНАЯ ЭКОНОМИКА</t>
  </si>
  <si>
    <t>Другие вопросы в области национальной безопасности и правоохранительной деятельности</t>
  </si>
  <si>
    <t>Защита населения и территории от чрезвычайных ситуаций природного и техногенного характера, пожарная безопасность</t>
  </si>
  <si>
    <t>Органы юстиции</t>
  </si>
  <si>
    <t>НАЦИОНАЛЬНАЯ БЕЗОПАСНОСТЬ И ПРАВООХРАНИТЕЛЬНАЯ ДЕЯТЕЛЬНОСТЬ</t>
  </si>
  <si>
    <t>Другие общегосударственные вопросы</t>
  </si>
  <si>
    <t>Резервные фонды</t>
  </si>
  <si>
    <t>Обеспечение проведения выборов и референдумов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</si>
  <si>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</si>
  <si>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Судебная система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</si>
  <si>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</si>
  <si>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</si>
  <si>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</si>
  <si>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</si>
  <si>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Наименование показателя</t>
  </si>
  <si>
    <t>Сумма на 2026 год</t>
  </si>
  <si>
    <t>Сумма на 2027 год</t>
  </si>
  <si>
    <t>( тыс. рублей)</t>
  </si>
  <si>
    <t>Проект, внесенный в Думу города</t>
  </si>
  <si>
    <t>Уточнения</t>
  </si>
  <si>
    <t>Сумма на 2025 год</t>
  </si>
  <si>
    <t>Рз</t>
  </si>
  <si>
    <t>Пр</t>
  </si>
  <si>
    <t>Таблица поправок, вносимых в  распределение бюджетных ассигнований  по разделам и подразделам классификации расходов бюджета города Радужный  на 2025 год и на плановый период  2026 и 2027 годов</t>
  </si>
  <si>
    <t>Уточненный проект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</si>
</sst>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;[Red]\-#,##0.00;0.00"/>
    <numFmt numFmtId="165" formatCode="0000"/>
    <numFmt numFmtId="166" formatCode="00"/>
    <numFmt numFmtId="167" formatCode="_-* #,##0.00\ _₽_-;\-* #,##0.00\ _₽_-;_-* &quot;-&quot;??\ _₽_-;_-@_-"/>
  </numFmts>
  <fonts count="5" x14ac:knownFonts="1">
    <font>
      <sz val="10"/>
      <name val="Arial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Protection="1">
      <protection hidden="1"/>
    </xf>
    <xf numFmtId="0" fontId="1" fillId="0" borderId="0" xfId="0" applyFont="1"/>
    <xf numFmtId="0" fontId="2" fillId="0" borderId="12" xfId="0" applyFont="1" applyBorder="1" applyAlignment="1" applyProtection="1">
      <alignment horizontal="centerContinuous"/>
      <protection hidden="1"/>
    </xf>
    <xf numFmtId="165" fontId="2" fillId="2" borderId="11" xfId="0" applyNumberFormat="1" applyFont="1" applyFill="1" applyBorder="1" applyAlignment="1" applyProtection="1">
      <alignment wrapText="1"/>
      <protection hidden="1"/>
    </xf>
    <xf numFmtId="166" fontId="2" fillId="2" borderId="10" xfId="0" applyNumberFormat="1" applyFont="1" applyFill="1" applyBorder="1" applyAlignment="1" applyProtection="1">
      <alignment horizontal="center"/>
      <protection hidden="1"/>
    </xf>
    <xf numFmtId="166" fontId="2" fillId="2" borderId="9" xfId="0" applyNumberFormat="1" applyFont="1" applyFill="1" applyBorder="1" applyAlignment="1" applyProtection="1">
      <alignment horizontal="center"/>
      <protection hidden="1"/>
    </xf>
    <xf numFmtId="165" fontId="1" fillId="2" borderId="8" xfId="0" applyNumberFormat="1" applyFont="1" applyFill="1" applyBorder="1" applyAlignment="1" applyProtection="1">
      <alignment wrapText="1"/>
      <protection hidden="1"/>
    </xf>
    <xf numFmtId="166" fontId="1" fillId="2" borderId="7" xfId="0" applyNumberFormat="1" applyFont="1" applyFill="1" applyBorder="1" applyAlignment="1" applyProtection="1">
      <alignment horizontal="center"/>
      <protection hidden="1"/>
    </xf>
    <xf numFmtId="166" fontId="1" fillId="2" borderId="6" xfId="0" applyNumberFormat="1" applyFont="1" applyFill="1" applyBorder="1" applyAlignment="1" applyProtection="1">
      <alignment horizontal="center"/>
      <protection hidden="1"/>
    </xf>
    <xf numFmtId="165" fontId="2" fillId="2" borderId="8" xfId="0" applyNumberFormat="1" applyFont="1" applyFill="1" applyBorder="1" applyAlignment="1" applyProtection="1">
      <alignment wrapText="1"/>
      <protection hidden="1"/>
    </xf>
    <xf numFmtId="166" fontId="2" fillId="2" borderId="7" xfId="0" applyNumberFormat="1" applyFont="1" applyFill="1" applyBorder="1" applyAlignment="1" applyProtection="1">
      <alignment horizontal="center"/>
      <protection hidden="1"/>
    </xf>
    <xf numFmtId="166" fontId="2" fillId="2" borderId="6" xfId="0" applyNumberFormat="1" applyFont="1" applyFill="1" applyBorder="1" applyAlignment="1" applyProtection="1">
      <alignment horizontal="center"/>
      <protection hidden="1"/>
    </xf>
    <xf numFmtId="165" fontId="1" fillId="2" borderId="5" xfId="0" applyNumberFormat="1" applyFont="1" applyFill="1" applyBorder="1" applyAlignment="1" applyProtection="1">
      <alignment wrapText="1"/>
      <protection hidden="1"/>
    </xf>
    <xf numFmtId="166" fontId="1" fillId="2" borderId="2" xfId="0" applyNumberFormat="1" applyFont="1" applyFill="1" applyBorder="1" applyAlignment="1" applyProtection="1">
      <alignment horizontal="center"/>
      <protection hidden="1"/>
    </xf>
    <xf numFmtId="166" fontId="1" fillId="2" borderId="1" xfId="0" applyNumberFormat="1" applyFont="1" applyFill="1" applyBorder="1" applyAlignment="1" applyProtection="1">
      <alignment horizontal="center"/>
      <protection hidden="1"/>
    </xf>
    <xf numFmtId="0" fontId="2" fillId="0" borderId="4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2" fillId="0" borderId="0" xfId="0" applyFont="1" applyProtection="1">
      <protection hidden="1"/>
    </xf>
    <xf numFmtId="164" fontId="1" fillId="0" borderId="6" xfId="0" applyNumberFormat="1" applyFont="1" applyBorder="1" applyAlignment="1" applyProtection="1">
      <alignment wrapText="1"/>
      <protection hidden="1"/>
    </xf>
    <xf numFmtId="164" fontId="1" fillId="0" borderId="1" xfId="0" applyNumberFormat="1" applyFont="1" applyBorder="1" applyAlignment="1" applyProtection="1">
      <alignment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4" xfId="0" applyFont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43" fontId="2" fillId="2" borderId="19" xfId="1" applyFont="1" applyFill="1" applyBorder="1" applyAlignment="1" applyProtection="1">
      <alignment horizontal="center"/>
      <protection hidden="1"/>
    </xf>
    <xf numFmtId="43" fontId="1" fillId="2" borderId="6" xfId="1" applyFont="1" applyFill="1" applyBorder="1" applyAlignment="1" applyProtection="1">
      <alignment horizontal="center"/>
      <protection hidden="1"/>
    </xf>
    <xf numFmtId="43" fontId="2" fillId="2" borderId="6" xfId="1" applyFont="1" applyFill="1" applyBorder="1" applyAlignment="1" applyProtection="1">
      <alignment horizontal="center"/>
      <protection hidden="1"/>
    </xf>
    <xf numFmtId="43" fontId="1" fillId="2" borderId="1" xfId="1" applyFont="1" applyFill="1" applyBorder="1" applyAlignment="1" applyProtection="1">
      <alignment horizontal="center"/>
      <protection hidden="1"/>
    </xf>
    <xf numFmtId="167" fontId="2" fillId="0" borderId="14" xfId="0" applyNumberFormat="1" applyFont="1" applyBorder="1" applyProtection="1">
      <protection hidden="1"/>
    </xf>
    <xf numFmtId="43" fontId="2" fillId="0" borderId="19" xfId="1" applyFont="1" applyFill="1" applyBorder="1" applyAlignment="1" applyProtection="1">
      <alignment horizontal="center"/>
      <protection hidden="1"/>
    </xf>
    <xf numFmtId="43" fontId="1" fillId="0" borderId="6" xfId="1" applyFont="1" applyFill="1" applyBorder="1" applyAlignment="1" applyProtection="1">
      <alignment horizontal="center"/>
      <protection hidden="1"/>
    </xf>
    <xf numFmtId="43" fontId="2" fillId="0" borderId="6" xfId="1" applyFont="1" applyFill="1" applyBorder="1" applyAlignment="1" applyProtection="1">
      <alignment horizontal="center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2" xfId="0" applyFont="1" applyBorder="1" applyAlignment="1" applyProtection="1">
      <alignment horizontal="center" vertical="center" wrapText="1"/>
      <protection hidden="1"/>
    </xf>
    <xf numFmtId="0" fontId="2" fillId="0" borderId="18" xfId="0" applyFont="1" applyBorder="1" applyAlignment="1" applyProtection="1">
      <alignment horizontal="center" vertical="center" wrapText="1"/>
      <protection hidden="1"/>
    </xf>
    <xf numFmtId="0" fontId="2" fillId="0" borderId="16" xfId="0" applyFont="1" applyBorder="1" applyAlignment="1" applyProtection="1">
      <alignment horizontal="center" vertical="center" wrapText="1"/>
      <protection hidden="1"/>
    </xf>
    <xf numFmtId="0" fontId="2" fillId="0" borderId="20" xfId="0" applyFont="1" applyBorder="1" applyAlignment="1" applyProtection="1">
      <alignment horizontal="center" vertical="center" wrapText="1"/>
      <protection hidden="1"/>
    </xf>
    <xf numFmtId="0" fontId="2" fillId="0" borderId="22" xfId="0" applyFont="1" applyBorder="1" applyAlignment="1" applyProtection="1">
      <alignment horizontal="center" vertical="center" wrapText="1"/>
      <protection hidden="1"/>
    </xf>
    <xf numFmtId="0" fontId="2" fillId="0" borderId="17" xfId="0" applyFont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right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/>
      <protection hidden="1"/>
    </xf>
    <xf numFmtId="0" fontId="2" fillId="0" borderId="15" xfId="0" applyFont="1" applyBorder="1" applyAlignment="1" applyProtection="1">
      <alignment horizontal="center" vertical="center"/>
      <protection hidden="1"/>
    </xf>
    <xf numFmtId="0" fontId="2" fillId="0" borderId="21" xfId="0" applyFont="1" applyBorder="1" applyAlignment="1" applyProtection="1">
      <alignment horizontal="center" vertical="center" wrapText="1"/>
      <protection hidden="1"/>
    </xf>
    <xf numFmtId="0" fontId="2" fillId="0" borderId="13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wrapText="1"/>
      <protection hidden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6634A3-ACFC-4B6A-9EF7-2AEB11C2716F}">
  <sheetPr>
    <pageSetUpPr fitToPage="1"/>
  </sheetPr>
  <dimension ref="A1:O59"/>
  <sheetViews>
    <sheetView showGridLines="0" tabSelected="1" zoomScaleNormal="100" workbookViewId="0">
      <selection activeCell="F14" sqref="F14"/>
    </sheetView>
  </sheetViews>
  <sheetFormatPr defaultColWidth="9.140625" defaultRowHeight="15" x14ac:dyDescent="0.25"/>
  <cols>
    <col min="1" max="1" width="69.7109375" style="2" customWidth="1"/>
    <col min="2" max="2" width="8.42578125" style="2" customWidth="1"/>
    <col min="3" max="3" width="9.140625" style="2" customWidth="1"/>
    <col min="4" max="4" width="17.28515625" style="2" customWidth="1"/>
    <col min="5" max="5" width="20" style="2" customWidth="1"/>
    <col min="6" max="8" width="17.28515625" style="2" customWidth="1"/>
    <col min="9" max="10" width="16.42578125" style="2" customWidth="1"/>
    <col min="11" max="11" width="17.140625" style="2" customWidth="1"/>
    <col min="12" max="12" width="17.5703125" style="2" customWidth="1"/>
    <col min="13" max="225" width="9.140625" style="2" customWidth="1"/>
    <col min="226" max="16384" width="9.140625" style="2"/>
  </cols>
  <sheetData>
    <row r="1" spans="1:1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39"/>
      <c r="L1" s="39"/>
      <c r="M1" s="1"/>
      <c r="N1" s="1"/>
      <c r="O1" s="1"/>
    </row>
    <row r="2" spans="1:1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45" customHeight="1" x14ac:dyDescent="0.25">
      <c r="A3" s="40" t="s">
        <v>61</v>
      </c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1"/>
      <c r="N3" s="1"/>
      <c r="O3" s="1"/>
    </row>
    <row r="4" spans="1:15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8" t="s">
        <v>55</v>
      </c>
      <c r="M4" s="1"/>
      <c r="N4" s="1"/>
      <c r="O4" s="1"/>
    </row>
    <row r="5" spans="1:15" ht="15.75" customHeight="1" thickBot="1" x14ac:dyDescent="0.3">
      <c r="A5" s="41" t="s">
        <v>52</v>
      </c>
      <c r="B5" s="36" t="s">
        <v>59</v>
      </c>
      <c r="C5" s="44" t="s">
        <v>60</v>
      </c>
      <c r="D5" s="33" t="s">
        <v>58</v>
      </c>
      <c r="E5" s="34"/>
      <c r="F5" s="35"/>
      <c r="G5" s="33" t="s">
        <v>53</v>
      </c>
      <c r="H5" s="34"/>
      <c r="I5" s="35"/>
      <c r="J5" s="36" t="s">
        <v>54</v>
      </c>
      <c r="K5" s="37"/>
      <c r="L5" s="38"/>
      <c r="M5" s="1"/>
      <c r="N5" s="1"/>
      <c r="O5" s="1"/>
    </row>
    <row r="6" spans="1:15" ht="58.5" customHeight="1" thickBot="1" x14ac:dyDescent="0.3">
      <c r="A6" s="42"/>
      <c r="B6" s="43"/>
      <c r="C6" s="45"/>
      <c r="D6" s="21" t="s">
        <v>56</v>
      </c>
      <c r="E6" s="21" t="s">
        <v>57</v>
      </c>
      <c r="F6" s="21" t="s">
        <v>62</v>
      </c>
      <c r="G6" s="21" t="s">
        <v>56</v>
      </c>
      <c r="H6" s="21" t="s">
        <v>57</v>
      </c>
      <c r="I6" s="21" t="s">
        <v>62</v>
      </c>
      <c r="J6" s="32" t="s">
        <v>56</v>
      </c>
      <c r="K6" s="32" t="s">
        <v>57</v>
      </c>
      <c r="L6" s="21" t="s">
        <v>62</v>
      </c>
      <c r="M6" s="1"/>
      <c r="N6" s="1"/>
      <c r="O6" s="1"/>
    </row>
    <row r="7" spans="1:15" ht="15.75" thickBot="1" x14ac:dyDescent="0.3">
      <c r="A7" s="3">
        <v>1</v>
      </c>
      <c r="B7" s="22">
        <v>2</v>
      </c>
      <c r="C7" s="23">
        <v>3</v>
      </c>
      <c r="D7" s="22">
        <v>4</v>
      </c>
      <c r="E7" s="22">
        <v>5</v>
      </c>
      <c r="F7" s="22">
        <v>6</v>
      </c>
      <c r="G7" s="22">
        <v>7</v>
      </c>
      <c r="H7" s="22">
        <v>8</v>
      </c>
      <c r="I7" s="22">
        <v>9</v>
      </c>
      <c r="J7" s="22">
        <v>10</v>
      </c>
      <c r="K7" s="23">
        <v>11</v>
      </c>
      <c r="L7" s="22">
        <v>12</v>
      </c>
      <c r="M7" s="1"/>
      <c r="N7" s="1"/>
      <c r="O7" s="1"/>
    </row>
    <row r="8" spans="1:15" x14ac:dyDescent="0.25">
      <c r="A8" s="4" t="s">
        <v>51</v>
      </c>
      <c r="B8" s="5">
        <v>1</v>
      </c>
      <c r="C8" s="6">
        <v>0</v>
      </c>
      <c r="D8" s="24">
        <f>SUM(D9:D16)</f>
        <v>520610.1</v>
      </c>
      <c r="E8" s="24">
        <f>SUM(E9:E16)</f>
        <v>0</v>
      </c>
      <c r="F8" s="24">
        <f>SUM(F9:F16)</f>
        <v>520610.1</v>
      </c>
      <c r="G8" s="29">
        <f t="shared" ref="G8:L8" si="0">SUM(G9:G16)</f>
        <v>530536.60000000009</v>
      </c>
      <c r="H8" s="29">
        <f t="shared" si="0"/>
        <v>-1173.3000000000175</v>
      </c>
      <c r="I8" s="29">
        <f t="shared" si="0"/>
        <v>529363.30000000005</v>
      </c>
      <c r="J8" s="29">
        <f t="shared" si="0"/>
        <v>579199.1</v>
      </c>
      <c r="K8" s="24">
        <f t="shared" si="0"/>
        <v>452.60000000003492</v>
      </c>
      <c r="L8" s="24">
        <f t="shared" si="0"/>
        <v>579651.69999999995</v>
      </c>
      <c r="M8" s="1"/>
      <c r="N8" s="1"/>
      <c r="O8" s="1"/>
    </row>
    <row r="9" spans="1:15" ht="30" x14ac:dyDescent="0.25">
      <c r="A9" s="7" t="s">
        <v>50</v>
      </c>
      <c r="B9" s="8">
        <v>1</v>
      </c>
      <c r="C9" s="9">
        <v>2</v>
      </c>
      <c r="D9" s="25">
        <v>8401</v>
      </c>
      <c r="E9" s="25">
        <f>F9-D9</f>
        <v>0</v>
      </c>
      <c r="F9" s="25">
        <v>8401</v>
      </c>
      <c r="G9" s="19">
        <v>8650</v>
      </c>
      <c r="H9" s="30">
        <f>I9-G9</f>
        <v>0</v>
      </c>
      <c r="I9" s="19">
        <v>8650</v>
      </c>
      <c r="J9" s="19">
        <v>8650</v>
      </c>
      <c r="K9" s="25">
        <f>L9-J9</f>
        <v>0</v>
      </c>
      <c r="L9" s="19">
        <v>8650</v>
      </c>
      <c r="M9" s="1"/>
      <c r="N9" s="1"/>
      <c r="O9" s="1"/>
    </row>
    <row r="10" spans="1:15" ht="45" x14ac:dyDescent="0.25">
      <c r="A10" s="7" t="s">
        <v>49</v>
      </c>
      <c r="B10" s="8">
        <v>1</v>
      </c>
      <c r="C10" s="9">
        <v>3</v>
      </c>
      <c r="D10" s="25">
        <v>20615</v>
      </c>
      <c r="E10" s="25">
        <f t="shared" ref="E10:E58" si="1">F10-D10</f>
        <v>0</v>
      </c>
      <c r="F10" s="25">
        <v>20615</v>
      </c>
      <c r="G10" s="19">
        <v>21012</v>
      </c>
      <c r="H10" s="30">
        <f t="shared" ref="H10:H58" si="2">I10-G10</f>
        <v>0</v>
      </c>
      <c r="I10" s="19">
        <v>21012</v>
      </c>
      <c r="J10" s="19">
        <v>21012</v>
      </c>
      <c r="K10" s="25">
        <f t="shared" ref="K10:K58" si="3">L10-J10</f>
        <v>0</v>
      </c>
      <c r="L10" s="19">
        <v>21012</v>
      </c>
      <c r="M10" s="1"/>
      <c r="N10" s="1"/>
      <c r="O10" s="1"/>
    </row>
    <row r="11" spans="1:15" ht="45" x14ac:dyDescent="0.25">
      <c r="A11" s="7" t="s">
        <v>48</v>
      </c>
      <c r="B11" s="8">
        <v>1</v>
      </c>
      <c r="C11" s="9">
        <v>4</v>
      </c>
      <c r="D11" s="25">
        <v>213183</v>
      </c>
      <c r="E11" s="25">
        <f t="shared" si="1"/>
        <v>0</v>
      </c>
      <c r="F11" s="25">
        <v>213183</v>
      </c>
      <c r="G11" s="19">
        <v>215876</v>
      </c>
      <c r="H11" s="30">
        <f t="shared" si="2"/>
        <v>0</v>
      </c>
      <c r="I11" s="19">
        <v>215876</v>
      </c>
      <c r="J11" s="19">
        <v>215876</v>
      </c>
      <c r="K11" s="25">
        <f t="shared" si="3"/>
        <v>0</v>
      </c>
      <c r="L11" s="19">
        <v>215876</v>
      </c>
      <c r="M11" s="1"/>
      <c r="N11" s="1"/>
      <c r="O11" s="1"/>
    </row>
    <row r="12" spans="1:15" x14ac:dyDescent="0.25">
      <c r="A12" s="7" t="s">
        <v>47</v>
      </c>
      <c r="B12" s="8">
        <v>1</v>
      </c>
      <c r="C12" s="9">
        <v>5</v>
      </c>
      <c r="D12" s="25">
        <v>3.8</v>
      </c>
      <c r="E12" s="25">
        <f t="shared" si="1"/>
        <v>0</v>
      </c>
      <c r="F12" s="25">
        <v>3.8</v>
      </c>
      <c r="G12" s="19">
        <v>36.4</v>
      </c>
      <c r="H12" s="30">
        <f t="shared" si="2"/>
        <v>0</v>
      </c>
      <c r="I12" s="19">
        <v>36.4</v>
      </c>
      <c r="J12" s="19">
        <v>6.5</v>
      </c>
      <c r="K12" s="25">
        <f t="shared" si="3"/>
        <v>0</v>
      </c>
      <c r="L12" s="19">
        <v>6.5</v>
      </c>
      <c r="M12" s="1"/>
      <c r="N12" s="1"/>
      <c r="O12" s="1"/>
    </row>
    <row r="13" spans="1:15" ht="30" x14ac:dyDescent="0.25">
      <c r="A13" s="7" t="s">
        <v>46</v>
      </c>
      <c r="B13" s="8">
        <v>1</v>
      </c>
      <c r="C13" s="9">
        <v>6</v>
      </c>
      <c r="D13" s="25">
        <v>61811</v>
      </c>
      <c r="E13" s="25">
        <f t="shared" si="1"/>
        <v>0</v>
      </c>
      <c r="F13" s="25">
        <v>61811</v>
      </c>
      <c r="G13" s="19">
        <v>63220</v>
      </c>
      <c r="H13" s="30">
        <f t="shared" si="2"/>
        <v>0</v>
      </c>
      <c r="I13" s="19">
        <v>63220</v>
      </c>
      <c r="J13" s="19">
        <v>63220</v>
      </c>
      <c r="K13" s="25">
        <f t="shared" si="3"/>
        <v>0</v>
      </c>
      <c r="L13" s="19">
        <v>63220</v>
      </c>
      <c r="M13" s="1"/>
      <c r="N13" s="1"/>
      <c r="O13" s="1"/>
    </row>
    <row r="14" spans="1:15" x14ac:dyDescent="0.25">
      <c r="A14" s="7" t="s">
        <v>45</v>
      </c>
      <c r="B14" s="8">
        <v>1</v>
      </c>
      <c r="C14" s="9">
        <v>7</v>
      </c>
      <c r="D14" s="25">
        <v>8850</v>
      </c>
      <c r="E14" s="25">
        <f t="shared" si="1"/>
        <v>0</v>
      </c>
      <c r="F14" s="25">
        <v>8850</v>
      </c>
      <c r="G14" s="19">
        <v>0</v>
      </c>
      <c r="H14" s="30">
        <f t="shared" si="2"/>
        <v>0</v>
      </c>
      <c r="I14" s="19">
        <v>0</v>
      </c>
      <c r="J14" s="19">
        <v>0</v>
      </c>
      <c r="K14" s="25">
        <f t="shared" si="3"/>
        <v>0</v>
      </c>
      <c r="L14" s="19">
        <v>0</v>
      </c>
      <c r="M14" s="1"/>
      <c r="N14" s="1"/>
      <c r="O14" s="1"/>
    </row>
    <row r="15" spans="1:15" x14ac:dyDescent="0.25">
      <c r="A15" s="7" t="s">
        <v>44</v>
      </c>
      <c r="B15" s="8">
        <v>1</v>
      </c>
      <c r="C15" s="9">
        <v>11</v>
      </c>
      <c r="D15" s="25">
        <v>6000</v>
      </c>
      <c r="E15" s="25">
        <f t="shared" si="1"/>
        <v>0</v>
      </c>
      <c r="F15" s="25">
        <v>6000</v>
      </c>
      <c r="G15" s="19">
        <v>1500</v>
      </c>
      <c r="H15" s="30">
        <f t="shared" si="2"/>
        <v>0</v>
      </c>
      <c r="I15" s="19">
        <v>1500</v>
      </c>
      <c r="J15" s="19">
        <v>1500</v>
      </c>
      <c r="K15" s="25">
        <f t="shared" si="3"/>
        <v>0</v>
      </c>
      <c r="L15" s="19">
        <v>1500</v>
      </c>
      <c r="M15" s="1"/>
      <c r="N15" s="1"/>
      <c r="O15" s="1"/>
    </row>
    <row r="16" spans="1:15" x14ac:dyDescent="0.25">
      <c r="A16" s="7" t="s">
        <v>43</v>
      </c>
      <c r="B16" s="8">
        <v>1</v>
      </c>
      <c r="C16" s="9">
        <v>13</v>
      </c>
      <c r="D16" s="25">
        <v>201746.3</v>
      </c>
      <c r="E16" s="25">
        <f t="shared" si="1"/>
        <v>0</v>
      </c>
      <c r="F16" s="25">
        <v>201746.3</v>
      </c>
      <c r="G16" s="19">
        <v>220242.2</v>
      </c>
      <c r="H16" s="30">
        <f t="shared" si="2"/>
        <v>-1173.3000000000175</v>
      </c>
      <c r="I16" s="19">
        <v>219068.9</v>
      </c>
      <c r="J16" s="19">
        <v>268934.59999999998</v>
      </c>
      <c r="K16" s="25">
        <f t="shared" si="3"/>
        <v>452.60000000003492</v>
      </c>
      <c r="L16" s="19">
        <v>269387.2</v>
      </c>
      <c r="M16" s="1"/>
      <c r="N16" s="1"/>
      <c r="O16" s="1"/>
    </row>
    <row r="17" spans="1:15" ht="29.25" x14ac:dyDescent="0.25">
      <c r="A17" s="10" t="s">
        <v>42</v>
      </c>
      <c r="B17" s="11">
        <v>3</v>
      </c>
      <c r="C17" s="12">
        <v>0</v>
      </c>
      <c r="D17" s="26">
        <f>SUM(D18:D20)</f>
        <v>12063.5</v>
      </c>
      <c r="E17" s="26">
        <f>SUM(E18:E20)</f>
        <v>4757.6000000000004</v>
      </c>
      <c r="F17" s="26">
        <f>SUM(F18:F20)</f>
        <v>16821.099999999999</v>
      </c>
      <c r="G17" s="31">
        <f t="shared" ref="G17:L17" si="4">SUM(G18:G20)</f>
        <v>8988.9</v>
      </c>
      <c r="H17" s="31">
        <f t="shared" si="4"/>
        <v>4748.5</v>
      </c>
      <c r="I17" s="31">
        <f t="shared" si="4"/>
        <v>13737.4</v>
      </c>
      <c r="J17" s="31">
        <f t="shared" si="4"/>
        <v>9183.5</v>
      </c>
      <c r="K17" s="26">
        <f t="shared" si="4"/>
        <v>4748.5</v>
      </c>
      <c r="L17" s="26">
        <f t="shared" si="4"/>
        <v>13932</v>
      </c>
      <c r="M17" s="1"/>
      <c r="N17" s="1"/>
      <c r="O17" s="1"/>
    </row>
    <row r="18" spans="1:15" x14ac:dyDescent="0.25">
      <c r="A18" s="7" t="s">
        <v>41</v>
      </c>
      <c r="B18" s="8">
        <v>3</v>
      </c>
      <c r="C18" s="9">
        <v>4</v>
      </c>
      <c r="D18" s="25">
        <v>2072.1999999999998</v>
      </c>
      <c r="E18" s="25">
        <f t="shared" si="1"/>
        <v>4757.6000000000004</v>
      </c>
      <c r="F18" s="25">
        <v>6829.8</v>
      </c>
      <c r="G18" s="19">
        <v>2284.1999999999998</v>
      </c>
      <c r="H18" s="30">
        <f t="shared" si="2"/>
        <v>4748.5</v>
      </c>
      <c r="I18" s="19">
        <v>7032.7</v>
      </c>
      <c r="J18" s="19">
        <v>2284.1999999999998</v>
      </c>
      <c r="K18" s="25">
        <f t="shared" si="3"/>
        <v>4748.5</v>
      </c>
      <c r="L18" s="19">
        <v>7032.7</v>
      </c>
      <c r="M18" s="1"/>
      <c r="N18" s="1"/>
      <c r="O18" s="1"/>
    </row>
    <row r="19" spans="1:15" ht="30" x14ac:dyDescent="0.25">
      <c r="A19" s="7" t="s">
        <v>40</v>
      </c>
      <c r="B19" s="8">
        <v>3</v>
      </c>
      <c r="C19" s="9">
        <v>10</v>
      </c>
      <c r="D19" s="25">
        <v>2560.6</v>
      </c>
      <c r="E19" s="25">
        <f t="shared" si="1"/>
        <v>0</v>
      </c>
      <c r="F19" s="25">
        <v>2560.6</v>
      </c>
      <c r="G19" s="19">
        <v>2567.3000000000002</v>
      </c>
      <c r="H19" s="30">
        <f t="shared" si="2"/>
        <v>0</v>
      </c>
      <c r="I19" s="19">
        <v>2567.3000000000002</v>
      </c>
      <c r="J19" s="19">
        <v>2630</v>
      </c>
      <c r="K19" s="25">
        <f t="shared" si="3"/>
        <v>0</v>
      </c>
      <c r="L19" s="19">
        <v>2630</v>
      </c>
      <c r="M19" s="1"/>
      <c r="N19" s="1"/>
      <c r="O19" s="1"/>
    </row>
    <row r="20" spans="1:15" ht="30" x14ac:dyDescent="0.25">
      <c r="A20" s="7" t="s">
        <v>39</v>
      </c>
      <c r="B20" s="8">
        <v>3</v>
      </c>
      <c r="C20" s="9">
        <v>14</v>
      </c>
      <c r="D20" s="25">
        <v>7430.7</v>
      </c>
      <c r="E20" s="25">
        <f t="shared" si="1"/>
        <v>0</v>
      </c>
      <c r="F20" s="25">
        <v>7430.7</v>
      </c>
      <c r="G20" s="19">
        <v>4137.3999999999996</v>
      </c>
      <c r="H20" s="30">
        <f t="shared" si="2"/>
        <v>0</v>
      </c>
      <c r="I20" s="19">
        <v>4137.3999999999996</v>
      </c>
      <c r="J20" s="19">
        <v>4269.3</v>
      </c>
      <c r="K20" s="25">
        <f t="shared" si="3"/>
        <v>0</v>
      </c>
      <c r="L20" s="19">
        <v>4269.3</v>
      </c>
      <c r="M20" s="1"/>
      <c r="N20" s="1"/>
      <c r="O20" s="1"/>
    </row>
    <row r="21" spans="1:15" x14ac:dyDescent="0.25">
      <c r="A21" s="10" t="s">
        <v>38</v>
      </c>
      <c r="B21" s="11">
        <v>4</v>
      </c>
      <c r="C21" s="12">
        <v>0</v>
      </c>
      <c r="D21" s="26">
        <f>SUM(D22:D27)</f>
        <v>270972.59999999998</v>
      </c>
      <c r="E21" s="26">
        <f>SUM(E22:E27)</f>
        <v>1.3000000000174623</v>
      </c>
      <c r="F21" s="26">
        <f>SUM(F22:F27)</f>
        <v>270973.90000000002</v>
      </c>
      <c r="G21" s="31">
        <f t="shared" ref="G21:L21" si="5">SUM(G22:G27)</f>
        <v>126829.9</v>
      </c>
      <c r="H21" s="31">
        <f t="shared" si="5"/>
        <v>11659.399999999998</v>
      </c>
      <c r="I21" s="31">
        <f t="shared" si="5"/>
        <v>138489.30000000002</v>
      </c>
      <c r="J21" s="31">
        <f t="shared" si="5"/>
        <v>124021.2</v>
      </c>
      <c r="K21" s="26">
        <f t="shared" si="5"/>
        <v>-6351.2999999999938</v>
      </c>
      <c r="L21" s="26">
        <f t="shared" si="5"/>
        <v>117669.9</v>
      </c>
      <c r="M21" s="1"/>
      <c r="N21" s="1"/>
      <c r="O21" s="1"/>
    </row>
    <row r="22" spans="1:15" x14ac:dyDescent="0.25">
      <c r="A22" s="7" t="s">
        <v>37</v>
      </c>
      <c r="B22" s="8">
        <v>4</v>
      </c>
      <c r="C22" s="9">
        <v>1</v>
      </c>
      <c r="D22" s="25">
        <v>7191.4</v>
      </c>
      <c r="E22" s="25">
        <f t="shared" si="1"/>
        <v>0</v>
      </c>
      <c r="F22" s="25">
        <v>7191.4</v>
      </c>
      <c r="G22" s="19">
        <v>7191.4</v>
      </c>
      <c r="H22" s="30">
        <f t="shared" si="2"/>
        <v>0</v>
      </c>
      <c r="I22" s="19">
        <v>7191.4</v>
      </c>
      <c r="J22" s="19">
        <v>7191.4</v>
      </c>
      <c r="K22" s="25">
        <f t="shared" si="3"/>
        <v>0</v>
      </c>
      <c r="L22" s="19">
        <v>7191.4</v>
      </c>
      <c r="M22" s="1"/>
      <c r="N22" s="1"/>
      <c r="O22" s="1"/>
    </row>
    <row r="23" spans="1:15" x14ac:dyDescent="0.25">
      <c r="A23" s="7" t="s">
        <v>36</v>
      </c>
      <c r="B23" s="8">
        <v>4</v>
      </c>
      <c r="C23" s="9">
        <v>5</v>
      </c>
      <c r="D23" s="25">
        <v>293.2</v>
      </c>
      <c r="E23" s="25">
        <f t="shared" si="1"/>
        <v>0</v>
      </c>
      <c r="F23" s="25">
        <v>293.2</v>
      </c>
      <c r="G23" s="19">
        <v>249.5</v>
      </c>
      <c r="H23" s="30">
        <f t="shared" si="2"/>
        <v>0</v>
      </c>
      <c r="I23" s="19">
        <v>249.5</v>
      </c>
      <c r="J23" s="19">
        <v>249.5</v>
      </c>
      <c r="K23" s="25">
        <f t="shared" si="3"/>
        <v>0</v>
      </c>
      <c r="L23" s="19">
        <v>249.5</v>
      </c>
      <c r="M23" s="1"/>
      <c r="N23" s="1"/>
      <c r="O23" s="1"/>
    </row>
    <row r="24" spans="1:15" x14ac:dyDescent="0.25">
      <c r="A24" s="7" t="s">
        <v>35</v>
      </c>
      <c r="B24" s="8">
        <v>4</v>
      </c>
      <c r="C24" s="9">
        <v>8</v>
      </c>
      <c r="D24" s="25">
        <v>44000</v>
      </c>
      <c r="E24" s="25">
        <f t="shared" si="1"/>
        <v>0</v>
      </c>
      <c r="F24" s="25">
        <v>44000</v>
      </c>
      <c r="G24" s="19">
        <v>21000</v>
      </c>
      <c r="H24" s="30">
        <f t="shared" si="2"/>
        <v>0</v>
      </c>
      <c r="I24" s="19">
        <v>21000</v>
      </c>
      <c r="J24" s="19">
        <v>21000</v>
      </c>
      <c r="K24" s="25">
        <f t="shared" si="3"/>
        <v>0</v>
      </c>
      <c r="L24" s="19">
        <v>21000</v>
      </c>
      <c r="M24" s="1"/>
      <c r="N24" s="1"/>
      <c r="O24" s="1"/>
    </row>
    <row r="25" spans="1:15" x14ac:dyDescent="0.25">
      <c r="A25" s="7" t="s">
        <v>34</v>
      </c>
      <c r="B25" s="8">
        <v>4</v>
      </c>
      <c r="C25" s="9">
        <v>9</v>
      </c>
      <c r="D25" s="25">
        <v>201731.9</v>
      </c>
      <c r="E25" s="25">
        <f t="shared" si="1"/>
        <v>1.3000000000174623</v>
      </c>
      <c r="F25" s="25">
        <v>201733.2</v>
      </c>
      <c r="G25" s="19">
        <v>76732</v>
      </c>
      <c r="H25" s="30">
        <f t="shared" si="2"/>
        <v>-1377.8000000000029</v>
      </c>
      <c r="I25" s="19">
        <v>75354.2</v>
      </c>
      <c r="J25" s="19">
        <v>77122</v>
      </c>
      <c r="K25" s="25">
        <f t="shared" si="3"/>
        <v>-1322.8999999999942</v>
      </c>
      <c r="L25" s="19">
        <v>75799.100000000006</v>
      </c>
      <c r="M25" s="1"/>
      <c r="N25" s="1"/>
      <c r="O25" s="1"/>
    </row>
    <row r="26" spans="1:15" x14ac:dyDescent="0.25">
      <c r="A26" s="7" t="s">
        <v>33</v>
      </c>
      <c r="B26" s="8">
        <v>4</v>
      </c>
      <c r="C26" s="9">
        <v>10</v>
      </c>
      <c r="D26" s="25">
        <v>5384.3</v>
      </c>
      <c r="E26" s="25">
        <f t="shared" si="1"/>
        <v>0</v>
      </c>
      <c r="F26" s="25">
        <v>5384.3</v>
      </c>
      <c r="G26" s="19">
        <v>3384.3</v>
      </c>
      <c r="H26" s="30">
        <f t="shared" si="2"/>
        <v>0</v>
      </c>
      <c r="I26" s="19">
        <v>3384.3</v>
      </c>
      <c r="J26" s="19">
        <v>1000</v>
      </c>
      <c r="K26" s="25">
        <f t="shared" si="3"/>
        <v>0</v>
      </c>
      <c r="L26" s="19">
        <v>1000</v>
      </c>
      <c r="M26" s="1"/>
      <c r="N26" s="1"/>
      <c r="O26" s="1"/>
    </row>
    <row r="27" spans="1:15" x14ac:dyDescent="0.25">
      <c r="A27" s="7" t="s">
        <v>32</v>
      </c>
      <c r="B27" s="8">
        <v>4</v>
      </c>
      <c r="C27" s="9">
        <v>12</v>
      </c>
      <c r="D27" s="25">
        <v>12371.8</v>
      </c>
      <c r="E27" s="25">
        <f t="shared" si="1"/>
        <v>0</v>
      </c>
      <c r="F27" s="25">
        <v>12371.8</v>
      </c>
      <c r="G27" s="19">
        <v>18272.7</v>
      </c>
      <c r="H27" s="30">
        <f t="shared" si="2"/>
        <v>13037.2</v>
      </c>
      <c r="I27" s="19">
        <v>31309.9</v>
      </c>
      <c r="J27" s="19">
        <v>17458.3</v>
      </c>
      <c r="K27" s="25">
        <f t="shared" si="3"/>
        <v>-5028.3999999999996</v>
      </c>
      <c r="L27" s="19">
        <v>12429.9</v>
      </c>
      <c r="M27" s="1"/>
      <c r="N27" s="1"/>
      <c r="O27" s="1"/>
    </row>
    <row r="28" spans="1:15" x14ac:dyDescent="0.25">
      <c r="A28" s="10" t="s">
        <v>31</v>
      </c>
      <c r="B28" s="11">
        <v>5</v>
      </c>
      <c r="C28" s="12">
        <v>0</v>
      </c>
      <c r="D28" s="26">
        <f>SUM(D29:D32)</f>
        <v>472070.7</v>
      </c>
      <c r="E28" s="26">
        <f>SUM(E29:E32)</f>
        <v>-9397.8000000000047</v>
      </c>
      <c r="F28" s="26">
        <f>SUM(F29:F32)</f>
        <v>462672.9</v>
      </c>
      <c r="G28" s="31">
        <f t="shared" ref="G28:L28" si="6">SUM(G29:G32)</f>
        <v>353167.6</v>
      </c>
      <c r="H28" s="31">
        <f t="shared" si="6"/>
        <v>13405.900000000009</v>
      </c>
      <c r="I28" s="31">
        <f t="shared" si="6"/>
        <v>366573.5</v>
      </c>
      <c r="J28" s="31">
        <f t="shared" si="6"/>
        <v>363401.89999999997</v>
      </c>
      <c r="K28" s="26">
        <f t="shared" si="6"/>
        <v>12494.400000000001</v>
      </c>
      <c r="L28" s="26">
        <f t="shared" si="6"/>
        <v>375896.30000000005</v>
      </c>
      <c r="M28" s="1"/>
      <c r="N28" s="1"/>
      <c r="O28" s="1"/>
    </row>
    <row r="29" spans="1:15" x14ac:dyDescent="0.25">
      <c r="A29" s="7" t="s">
        <v>30</v>
      </c>
      <c r="B29" s="8">
        <v>5</v>
      </c>
      <c r="C29" s="9">
        <v>1</v>
      </c>
      <c r="D29" s="25">
        <v>6029.8</v>
      </c>
      <c r="E29" s="25">
        <f t="shared" si="1"/>
        <v>5.3999999999996362</v>
      </c>
      <c r="F29" s="25">
        <v>6035.2</v>
      </c>
      <c r="G29" s="19">
        <v>1500</v>
      </c>
      <c r="H29" s="30">
        <f t="shared" si="2"/>
        <v>0</v>
      </c>
      <c r="I29" s="19">
        <v>1500</v>
      </c>
      <c r="J29" s="19">
        <v>5500</v>
      </c>
      <c r="K29" s="25">
        <f t="shared" si="3"/>
        <v>0</v>
      </c>
      <c r="L29" s="19">
        <v>5500</v>
      </c>
      <c r="M29" s="1"/>
      <c r="N29" s="1"/>
      <c r="O29" s="1"/>
    </row>
    <row r="30" spans="1:15" x14ac:dyDescent="0.25">
      <c r="A30" s="7" t="s">
        <v>29</v>
      </c>
      <c r="B30" s="8">
        <v>5</v>
      </c>
      <c r="C30" s="9">
        <v>2</v>
      </c>
      <c r="D30" s="25">
        <v>285611.7</v>
      </c>
      <c r="E30" s="25">
        <f t="shared" si="1"/>
        <v>-16028</v>
      </c>
      <c r="F30" s="25">
        <v>269583.7</v>
      </c>
      <c r="G30" s="19">
        <v>255292.3</v>
      </c>
      <c r="H30" s="30">
        <f t="shared" si="2"/>
        <v>-413.29999999998836</v>
      </c>
      <c r="I30" s="19">
        <v>254879</v>
      </c>
      <c r="J30" s="19">
        <v>255426.6</v>
      </c>
      <c r="K30" s="25">
        <f t="shared" si="3"/>
        <v>-815.89999999999418</v>
      </c>
      <c r="L30" s="19">
        <v>254610.7</v>
      </c>
      <c r="M30" s="1"/>
      <c r="N30" s="1"/>
      <c r="O30" s="1"/>
    </row>
    <row r="31" spans="1:15" x14ac:dyDescent="0.25">
      <c r="A31" s="7" t="s">
        <v>28</v>
      </c>
      <c r="B31" s="8">
        <v>5</v>
      </c>
      <c r="C31" s="9">
        <v>3</v>
      </c>
      <c r="D31" s="25">
        <v>119380.9</v>
      </c>
      <c r="E31" s="25">
        <f t="shared" si="1"/>
        <v>5022</v>
      </c>
      <c r="F31" s="25">
        <v>124402.9</v>
      </c>
      <c r="G31" s="19">
        <v>35454</v>
      </c>
      <c r="H31" s="30">
        <f t="shared" si="2"/>
        <v>13777.900000000001</v>
      </c>
      <c r="I31" s="19">
        <v>49231.9</v>
      </c>
      <c r="J31" s="19">
        <v>41354</v>
      </c>
      <c r="K31" s="25">
        <f t="shared" si="3"/>
        <v>13228.699999999997</v>
      </c>
      <c r="L31" s="19">
        <v>54582.7</v>
      </c>
      <c r="M31" s="1"/>
      <c r="N31" s="1"/>
      <c r="O31" s="1"/>
    </row>
    <row r="32" spans="1:15" x14ac:dyDescent="0.25">
      <c r="A32" s="7" t="s">
        <v>27</v>
      </c>
      <c r="B32" s="8">
        <v>5</v>
      </c>
      <c r="C32" s="9">
        <v>5</v>
      </c>
      <c r="D32" s="25">
        <v>61048.3</v>
      </c>
      <c r="E32" s="25">
        <f t="shared" si="1"/>
        <v>1602.7999999999956</v>
      </c>
      <c r="F32" s="25">
        <v>62651.1</v>
      </c>
      <c r="G32" s="19">
        <v>60921.3</v>
      </c>
      <c r="H32" s="30">
        <f t="shared" si="2"/>
        <v>41.299999999995634</v>
      </c>
      <c r="I32" s="19">
        <v>60962.6</v>
      </c>
      <c r="J32" s="19">
        <v>61121.3</v>
      </c>
      <c r="K32" s="25">
        <f t="shared" si="3"/>
        <v>81.599999999998545</v>
      </c>
      <c r="L32" s="19">
        <v>61202.9</v>
      </c>
      <c r="M32" s="1"/>
      <c r="N32" s="1"/>
      <c r="O32" s="1"/>
    </row>
    <row r="33" spans="1:15" x14ac:dyDescent="0.25">
      <c r="A33" s="10" t="s">
        <v>26</v>
      </c>
      <c r="B33" s="11">
        <v>6</v>
      </c>
      <c r="C33" s="12">
        <v>0</v>
      </c>
      <c r="D33" s="26">
        <f>D34</f>
        <v>1660</v>
      </c>
      <c r="E33" s="26">
        <f>E34</f>
        <v>0</v>
      </c>
      <c r="F33" s="26">
        <f>F34</f>
        <v>1660</v>
      </c>
      <c r="G33" s="31">
        <f t="shared" ref="G33:L33" si="7">G34</f>
        <v>1153.5999999999999</v>
      </c>
      <c r="H33" s="31">
        <f t="shared" si="7"/>
        <v>0</v>
      </c>
      <c r="I33" s="31">
        <f t="shared" si="7"/>
        <v>1153.5999999999999</v>
      </c>
      <c r="J33" s="31">
        <f t="shared" si="7"/>
        <v>1153.5999999999999</v>
      </c>
      <c r="K33" s="26">
        <f t="shared" si="7"/>
        <v>0</v>
      </c>
      <c r="L33" s="26">
        <f t="shared" si="7"/>
        <v>1153.5999999999999</v>
      </c>
      <c r="M33" s="1"/>
      <c r="N33" s="1"/>
      <c r="O33" s="1"/>
    </row>
    <row r="34" spans="1:15" x14ac:dyDescent="0.25">
      <c r="A34" s="7" t="s">
        <v>25</v>
      </c>
      <c r="B34" s="8">
        <v>6</v>
      </c>
      <c r="C34" s="9">
        <v>5</v>
      </c>
      <c r="D34" s="25">
        <v>1660</v>
      </c>
      <c r="E34" s="25">
        <f t="shared" si="1"/>
        <v>0</v>
      </c>
      <c r="F34" s="25">
        <v>1660</v>
      </c>
      <c r="G34" s="19">
        <v>1153.5999999999999</v>
      </c>
      <c r="H34" s="30">
        <f t="shared" si="2"/>
        <v>0</v>
      </c>
      <c r="I34" s="19">
        <v>1153.5999999999999</v>
      </c>
      <c r="J34" s="19">
        <v>1153.5999999999999</v>
      </c>
      <c r="K34" s="25">
        <f t="shared" si="3"/>
        <v>0</v>
      </c>
      <c r="L34" s="19">
        <v>1153.5999999999999</v>
      </c>
      <c r="M34" s="1"/>
      <c r="N34" s="1"/>
      <c r="O34" s="1"/>
    </row>
    <row r="35" spans="1:15" x14ac:dyDescent="0.25">
      <c r="A35" s="10" t="s">
        <v>24</v>
      </c>
      <c r="B35" s="11">
        <v>7</v>
      </c>
      <c r="C35" s="12">
        <v>0</v>
      </c>
      <c r="D35" s="26">
        <f>SUM(D36:D40)</f>
        <v>2202703.2000000002</v>
      </c>
      <c r="E35" s="26">
        <f>SUM(E36:E40)</f>
        <v>85621.09999999986</v>
      </c>
      <c r="F35" s="26">
        <f>SUM(F36:F40)</f>
        <v>2288324.2999999998</v>
      </c>
      <c r="G35" s="31">
        <f t="shared" ref="G35:L35" si="8">SUM(G36:G40)</f>
        <v>2149892.5999999996</v>
      </c>
      <c r="H35" s="31">
        <f t="shared" si="8"/>
        <v>84309.800000000047</v>
      </c>
      <c r="I35" s="31">
        <f t="shared" si="8"/>
        <v>2234202.4</v>
      </c>
      <c r="J35" s="31">
        <f t="shared" si="8"/>
        <v>2166720.4000000004</v>
      </c>
      <c r="K35" s="26">
        <f t="shared" si="8"/>
        <v>81439.899999999907</v>
      </c>
      <c r="L35" s="26">
        <f t="shared" si="8"/>
        <v>2248160.2999999998</v>
      </c>
      <c r="M35" s="1"/>
      <c r="N35" s="1"/>
      <c r="O35" s="1"/>
    </row>
    <row r="36" spans="1:15" x14ac:dyDescent="0.25">
      <c r="A36" s="7" t="s">
        <v>23</v>
      </c>
      <c r="B36" s="8">
        <v>7</v>
      </c>
      <c r="C36" s="9">
        <v>1</v>
      </c>
      <c r="D36" s="25">
        <v>705394.7</v>
      </c>
      <c r="E36" s="25">
        <f t="shared" si="1"/>
        <v>0</v>
      </c>
      <c r="F36" s="25">
        <v>705394.7</v>
      </c>
      <c r="G36" s="19">
        <v>694228.9</v>
      </c>
      <c r="H36" s="30">
        <f t="shared" si="2"/>
        <v>0</v>
      </c>
      <c r="I36" s="19">
        <v>694228.9</v>
      </c>
      <c r="J36" s="19">
        <v>699961.1</v>
      </c>
      <c r="K36" s="25">
        <f t="shared" si="3"/>
        <v>0</v>
      </c>
      <c r="L36" s="19">
        <v>699961.1</v>
      </c>
      <c r="M36" s="1"/>
      <c r="N36" s="1"/>
      <c r="O36" s="1"/>
    </row>
    <row r="37" spans="1:15" x14ac:dyDescent="0.25">
      <c r="A37" s="7" t="s">
        <v>22</v>
      </c>
      <c r="B37" s="8">
        <v>7</v>
      </c>
      <c r="C37" s="9">
        <v>2</v>
      </c>
      <c r="D37" s="25">
        <v>1145496.6000000001</v>
      </c>
      <c r="E37" s="25">
        <f t="shared" si="1"/>
        <v>85621.09999999986</v>
      </c>
      <c r="F37" s="25">
        <v>1231117.7</v>
      </c>
      <c r="G37" s="19">
        <v>1125133</v>
      </c>
      <c r="H37" s="30">
        <f t="shared" si="2"/>
        <v>84309.800000000047</v>
      </c>
      <c r="I37" s="19">
        <v>1209442.8</v>
      </c>
      <c r="J37" s="19">
        <v>1132651.1000000001</v>
      </c>
      <c r="K37" s="25">
        <f t="shared" si="3"/>
        <v>81439.899999999907</v>
      </c>
      <c r="L37" s="19">
        <v>1214091</v>
      </c>
      <c r="M37" s="1"/>
      <c r="N37" s="1"/>
      <c r="O37" s="1"/>
    </row>
    <row r="38" spans="1:15" x14ac:dyDescent="0.25">
      <c r="A38" s="7" t="s">
        <v>21</v>
      </c>
      <c r="B38" s="8">
        <v>7</v>
      </c>
      <c r="C38" s="9">
        <v>3</v>
      </c>
      <c r="D38" s="25">
        <v>209818.1</v>
      </c>
      <c r="E38" s="25">
        <f t="shared" si="1"/>
        <v>0</v>
      </c>
      <c r="F38" s="25">
        <v>209818.1</v>
      </c>
      <c r="G38" s="19">
        <v>203618.4</v>
      </c>
      <c r="H38" s="30">
        <f t="shared" si="2"/>
        <v>0</v>
      </c>
      <c r="I38" s="19">
        <v>203618.4</v>
      </c>
      <c r="J38" s="19">
        <v>205859.4</v>
      </c>
      <c r="K38" s="25">
        <f t="shared" si="3"/>
        <v>0</v>
      </c>
      <c r="L38" s="19">
        <v>205859.4</v>
      </c>
      <c r="M38" s="1"/>
      <c r="N38" s="1"/>
      <c r="O38" s="1"/>
    </row>
    <row r="39" spans="1:15" x14ac:dyDescent="0.25">
      <c r="A39" s="7" t="s">
        <v>20</v>
      </c>
      <c r="B39" s="8">
        <v>7</v>
      </c>
      <c r="C39" s="9">
        <v>7</v>
      </c>
      <c r="D39" s="25">
        <v>30884.799999999999</v>
      </c>
      <c r="E39" s="25">
        <f t="shared" si="1"/>
        <v>0</v>
      </c>
      <c r="F39" s="25">
        <v>30884.799999999999</v>
      </c>
      <c r="G39" s="19">
        <v>28033.3</v>
      </c>
      <c r="H39" s="30">
        <f t="shared" si="2"/>
        <v>0</v>
      </c>
      <c r="I39" s="19">
        <v>28033.3</v>
      </c>
      <c r="J39" s="19">
        <v>29369.8</v>
      </c>
      <c r="K39" s="25">
        <f t="shared" si="3"/>
        <v>0</v>
      </c>
      <c r="L39" s="19">
        <v>29369.8</v>
      </c>
      <c r="M39" s="1"/>
      <c r="N39" s="1"/>
      <c r="O39" s="1"/>
    </row>
    <row r="40" spans="1:15" x14ac:dyDescent="0.25">
      <c r="A40" s="7" t="s">
        <v>19</v>
      </c>
      <c r="B40" s="8">
        <v>7</v>
      </c>
      <c r="C40" s="9">
        <v>9</v>
      </c>
      <c r="D40" s="25">
        <v>111109</v>
      </c>
      <c r="E40" s="25">
        <f t="shared" si="1"/>
        <v>0</v>
      </c>
      <c r="F40" s="25">
        <v>111109</v>
      </c>
      <c r="G40" s="19">
        <v>98879</v>
      </c>
      <c r="H40" s="30">
        <f t="shared" si="2"/>
        <v>0</v>
      </c>
      <c r="I40" s="19">
        <v>98879</v>
      </c>
      <c r="J40" s="19">
        <v>98879</v>
      </c>
      <c r="K40" s="25">
        <f t="shared" si="3"/>
        <v>0</v>
      </c>
      <c r="L40" s="19">
        <v>98879</v>
      </c>
      <c r="M40" s="1"/>
      <c r="N40" s="1"/>
      <c r="O40" s="1"/>
    </row>
    <row r="41" spans="1:15" x14ac:dyDescent="0.25">
      <c r="A41" s="10" t="s">
        <v>18</v>
      </c>
      <c r="B41" s="11">
        <v>8</v>
      </c>
      <c r="C41" s="12">
        <v>0</v>
      </c>
      <c r="D41" s="26">
        <f>SUM(D42:D43)</f>
        <v>208714</v>
      </c>
      <c r="E41" s="26">
        <f>SUM(E42:E43)</f>
        <v>70.600000000005821</v>
      </c>
      <c r="F41" s="26">
        <f>SUM(F42:F43)</f>
        <v>208784.6</v>
      </c>
      <c r="G41" s="31">
        <f t="shared" ref="G41:L41" si="9">SUM(G42:G43)</f>
        <v>199567.30000000002</v>
      </c>
      <c r="H41" s="31">
        <f t="shared" si="9"/>
        <v>64.100000000005821</v>
      </c>
      <c r="I41" s="31">
        <f t="shared" si="9"/>
        <v>199631.40000000002</v>
      </c>
      <c r="J41" s="31">
        <f t="shared" si="9"/>
        <v>201930.1</v>
      </c>
      <c r="K41" s="26">
        <f t="shared" si="9"/>
        <v>40.099999999976717</v>
      </c>
      <c r="L41" s="26">
        <f t="shared" si="9"/>
        <v>201970.19999999998</v>
      </c>
      <c r="M41" s="1"/>
      <c r="N41" s="1"/>
      <c r="O41" s="1"/>
    </row>
    <row r="42" spans="1:15" x14ac:dyDescent="0.25">
      <c r="A42" s="7" t="s">
        <v>17</v>
      </c>
      <c r="B42" s="8">
        <v>8</v>
      </c>
      <c r="C42" s="9">
        <v>1</v>
      </c>
      <c r="D42" s="25">
        <v>178729</v>
      </c>
      <c r="E42" s="25">
        <f t="shared" si="1"/>
        <v>70.600000000005821</v>
      </c>
      <c r="F42" s="25">
        <v>178799.6</v>
      </c>
      <c r="G42" s="19">
        <v>168838.1</v>
      </c>
      <c r="H42" s="30">
        <f t="shared" si="2"/>
        <v>64.100000000005821</v>
      </c>
      <c r="I42" s="19">
        <v>168902.2</v>
      </c>
      <c r="J42" s="19">
        <v>171167.7</v>
      </c>
      <c r="K42" s="25">
        <f t="shared" si="3"/>
        <v>40.099999999976717</v>
      </c>
      <c r="L42" s="19">
        <v>171207.8</v>
      </c>
      <c r="M42" s="1"/>
      <c r="N42" s="1"/>
      <c r="O42" s="1"/>
    </row>
    <row r="43" spans="1:15" x14ac:dyDescent="0.25">
      <c r="A43" s="7" t="s">
        <v>16</v>
      </c>
      <c r="B43" s="8">
        <v>8</v>
      </c>
      <c r="C43" s="9">
        <v>4</v>
      </c>
      <c r="D43" s="25">
        <v>29985</v>
      </c>
      <c r="E43" s="25">
        <f t="shared" si="1"/>
        <v>0</v>
      </c>
      <c r="F43" s="25">
        <v>29985</v>
      </c>
      <c r="G43" s="19">
        <v>30729.200000000001</v>
      </c>
      <c r="H43" s="30">
        <f t="shared" si="2"/>
        <v>0</v>
      </c>
      <c r="I43" s="19">
        <v>30729.200000000001</v>
      </c>
      <c r="J43" s="19">
        <v>30762.400000000001</v>
      </c>
      <c r="K43" s="25">
        <f t="shared" si="3"/>
        <v>0</v>
      </c>
      <c r="L43" s="19">
        <v>30762.400000000001</v>
      </c>
      <c r="M43" s="1"/>
      <c r="N43" s="1"/>
      <c r="O43" s="1"/>
    </row>
    <row r="44" spans="1:15" x14ac:dyDescent="0.25">
      <c r="A44" s="10" t="s">
        <v>15</v>
      </c>
      <c r="B44" s="11">
        <v>9</v>
      </c>
      <c r="C44" s="12">
        <v>0</v>
      </c>
      <c r="D44" s="26">
        <f>D45</f>
        <v>336.5</v>
      </c>
      <c r="E44" s="26">
        <f>E45</f>
        <v>0</v>
      </c>
      <c r="F44" s="26">
        <f>F45</f>
        <v>336.5</v>
      </c>
      <c r="G44" s="31">
        <f t="shared" ref="G44:L44" si="10">G45</f>
        <v>336.5</v>
      </c>
      <c r="H44" s="31">
        <f t="shared" si="10"/>
        <v>0</v>
      </c>
      <c r="I44" s="31">
        <f t="shared" si="10"/>
        <v>336.5</v>
      </c>
      <c r="J44" s="31">
        <f t="shared" si="10"/>
        <v>336.5</v>
      </c>
      <c r="K44" s="26">
        <f t="shared" si="10"/>
        <v>0</v>
      </c>
      <c r="L44" s="26">
        <f t="shared" si="10"/>
        <v>336.5</v>
      </c>
      <c r="M44" s="1"/>
      <c r="N44" s="1"/>
      <c r="O44" s="1"/>
    </row>
    <row r="45" spans="1:15" x14ac:dyDescent="0.25">
      <c r="A45" s="7" t="s">
        <v>14</v>
      </c>
      <c r="B45" s="8">
        <v>9</v>
      </c>
      <c r="C45" s="9">
        <v>9</v>
      </c>
      <c r="D45" s="25">
        <v>336.5</v>
      </c>
      <c r="E45" s="25">
        <f t="shared" si="1"/>
        <v>0</v>
      </c>
      <c r="F45" s="25">
        <v>336.5</v>
      </c>
      <c r="G45" s="19">
        <v>336.5</v>
      </c>
      <c r="H45" s="30">
        <f t="shared" si="2"/>
        <v>0</v>
      </c>
      <c r="I45" s="19">
        <v>336.5</v>
      </c>
      <c r="J45" s="19">
        <v>336.5</v>
      </c>
      <c r="K45" s="25">
        <f t="shared" si="3"/>
        <v>0</v>
      </c>
      <c r="L45" s="19">
        <v>336.5</v>
      </c>
      <c r="M45" s="1"/>
      <c r="N45" s="1"/>
      <c r="O45" s="1"/>
    </row>
    <row r="46" spans="1:15" x14ac:dyDescent="0.25">
      <c r="A46" s="10" t="s">
        <v>13</v>
      </c>
      <c r="B46" s="11">
        <v>10</v>
      </c>
      <c r="C46" s="12">
        <v>0</v>
      </c>
      <c r="D46" s="26">
        <f>SUM(D47:D50)</f>
        <v>82297.299999999988</v>
      </c>
      <c r="E46" s="26">
        <f>SUM(E47:E50)</f>
        <v>286.5</v>
      </c>
      <c r="F46" s="26">
        <f>SUM(F47:F50)</f>
        <v>82583.799999999988</v>
      </c>
      <c r="G46" s="31">
        <f t="shared" ref="G46:L46" si="11">SUM(G47:G50)</f>
        <v>65950</v>
      </c>
      <c r="H46" s="31">
        <f t="shared" si="11"/>
        <v>255.09999999999854</v>
      </c>
      <c r="I46" s="31">
        <f t="shared" si="11"/>
        <v>66205.100000000006</v>
      </c>
      <c r="J46" s="31">
        <f t="shared" si="11"/>
        <v>72032</v>
      </c>
      <c r="K46" s="26">
        <f t="shared" si="11"/>
        <v>231.40000000000146</v>
      </c>
      <c r="L46" s="26">
        <f t="shared" si="11"/>
        <v>72263.399999999994</v>
      </c>
      <c r="M46" s="1"/>
      <c r="N46" s="1"/>
      <c r="O46" s="1"/>
    </row>
    <row r="47" spans="1:15" x14ac:dyDescent="0.25">
      <c r="A47" s="7" t="s">
        <v>12</v>
      </c>
      <c r="B47" s="8">
        <v>10</v>
      </c>
      <c r="C47" s="9">
        <v>1</v>
      </c>
      <c r="D47" s="25">
        <v>10849</v>
      </c>
      <c r="E47" s="25">
        <f t="shared" si="1"/>
        <v>0</v>
      </c>
      <c r="F47" s="25">
        <v>10849</v>
      </c>
      <c r="G47" s="19">
        <v>4000</v>
      </c>
      <c r="H47" s="30">
        <f t="shared" si="2"/>
        <v>0</v>
      </c>
      <c r="I47" s="19">
        <v>4000</v>
      </c>
      <c r="J47" s="19">
        <v>10849</v>
      </c>
      <c r="K47" s="25">
        <f t="shared" si="3"/>
        <v>0</v>
      </c>
      <c r="L47" s="19">
        <v>10849</v>
      </c>
      <c r="M47" s="1"/>
      <c r="N47" s="1"/>
      <c r="O47" s="1"/>
    </row>
    <row r="48" spans="1:15" x14ac:dyDescent="0.25">
      <c r="A48" s="7" t="s">
        <v>11</v>
      </c>
      <c r="B48" s="8">
        <v>10</v>
      </c>
      <c r="C48" s="9">
        <v>3</v>
      </c>
      <c r="D48" s="25">
        <v>35333.599999999999</v>
      </c>
      <c r="E48" s="25">
        <f t="shared" si="1"/>
        <v>0</v>
      </c>
      <c r="F48" s="25">
        <v>35333.599999999999</v>
      </c>
      <c r="G48" s="19">
        <v>26783.599999999999</v>
      </c>
      <c r="H48" s="30">
        <f t="shared" si="2"/>
        <v>0</v>
      </c>
      <c r="I48" s="19">
        <v>26783.599999999999</v>
      </c>
      <c r="J48" s="19">
        <v>26783.599999999999</v>
      </c>
      <c r="K48" s="25">
        <f t="shared" si="3"/>
        <v>0</v>
      </c>
      <c r="L48" s="19">
        <v>26783.599999999999</v>
      </c>
      <c r="M48" s="1"/>
      <c r="N48" s="1"/>
      <c r="O48" s="1"/>
    </row>
    <row r="49" spans="1:15" x14ac:dyDescent="0.25">
      <c r="A49" s="7" t="s">
        <v>10</v>
      </c>
      <c r="B49" s="8">
        <v>10</v>
      </c>
      <c r="C49" s="9">
        <v>4</v>
      </c>
      <c r="D49" s="25">
        <v>33830.699999999997</v>
      </c>
      <c r="E49" s="25">
        <f t="shared" si="1"/>
        <v>286.5</v>
      </c>
      <c r="F49" s="25">
        <v>34117.199999999997</v>
      </c>
      <c r="G49" s="19">
        <v>34385.4</v>
      </c>
      <c r="H49" s="30">
        <f t="shared" si="2"/>
        <v>255.09999999999854</v>
      </c>
      <c r="I49" s="19">
        <v>34640.5</v>
      </c>
      <c r="J49" s="19">
        <v>34385.4</v>
      </c>
      <c r="K49" s="25">
        <f t="shared" si="3"/>
        <v>231.40000000000146</v>
      </c>
      <c r="L49" s="19">
        <v>34616.800000000003</v>
      </c>
      <c r="M49" s="1"/>
      <c r="N49" s="1"/>
      <c r="O49" s="1"/>
    </row>
    <row r="50" spans="1:15" x14ac:dyDescent="0.25">
      <c r="A50" s="7" t="s">
        <v>9</v>
      </c>
      <c r="B50" s="8">
        <v>10</v>
      </c>
      <c r="C50" s="9">
        <v>6</v>
      </c>
      <c r="D50" s="25">
        <v>2284</v>
      </c>
      <c r="E50" s="25">
        <f t="shared" si="1"/>
        <v>0</v>
      </c>
      <c r="F50" s="25">
        <v>2284</v>
      </c>
      <c r="G50" s="19">
        <v>781</v>
      </c>
      <c r="H50" s="30">
        <f t="shared" si="2"/>
        <v>0</v>
      </c>
      <c r="I50" s="19">
        <v>781</v>
      </c>
      <c r="J50" s="19">
        <v>14</v>
      </c>
      <c r="K50" s="25">
        <f t="shared" si="3"/>
        <v>0</v>
      </c>
      <c r="L50" s="19">
        <v>14</v>
      </c>
      <c r="M50" s="1"/>
      <c r="N50" s="1"/>
      <c r="O50" s="1"/>
    </row>
    <row r="51" spans="1:15" x14ac:dyDescent="0.25">
      <c r="A51" s="10" t="s">
        <v>8</v>
      </c>
      <c r="B51" s="11">
        <v>11</v>
      </c>
      <c r="C51" s="12">
        <v>0</v>
      </c>
      <c r="D51" s="26">
        <f>SUM(D52:D54)</f>
        <v>561236.39999999991</v>
      </c>
      <c r="E51" s="26">
        <f>SUM(E52:E54)</f>
        <v>0</v>
      </c>
      <c r="F51" s="26">
        <f>SUM(F52:F54)</f>
        <v>561236.39999999991</v>
      </c>
      <c r="G51" s="31">
        <f t="shared" ref="G51:L51" si="12">SUM(G52:G54)</f>
        <v>292434.09999999998</v>
      </c>
      <c r="H51" s="31">
        <f t="shared" si="12"/>
        <v>0</v>
      </c>
      <c r="I51" s="31">
        <f t="shared" si="12"/>
        <v>292434.09999999998</v>
      </c>
      <c r="J51" s="31">
        <f t="shared" si="12"/>
        <v>295636.7</v>
      </c>
      <c r="K51" s="26">
        <f t="shared" si="12"/>
        <v>0</v>
      </c>
      <c r="L51" s="26">
        <f t="shared" si="12"/>
        <v>295636.7</v>
      </c>
      <c r="M51" s="1"/>
      <c r="N51" s="1"/>
      <c r="O51" s="1"/>
    </row>
    <row r="52" spans="1:15" x14ac:dyDescent="0.25">
      <c r="A52" s="7" t="s">
        <v>7</v>
      </c>
      <c r="B52" s="8">
        <v>11</v>
      </c>
      <c r="C52" s="9">
        <v>1</v>
      </c>
      <c r="D52" s="25">
        <v>30620.2</v>
      </c>
      <c r="E52" s="25">
        <f t="shared" si="1"/>
        <v>0</v>
      </c>
      <c r="F52" s="25">
        <v>30620.2</v>
      </c>
      <c r="G52" s="19">
        <v>29538.3</v>
      </c>
      <c r="H52" s="30">
        <f t="shared" si="2"/>
        <v>0</v>
      </c>
      <c r="I52" s="19">
        <v>29538.3</v>
      </c>
      <c r="J52" s="19">
        <v>29868.2</v>
      </c>
      <c r="K52" s="25">
        <f t="shared" si="3"/>
        <v>0</v>
      </c>
      <c r="L52" s="19">
        <v>29868.2</v>
      </c>
      <c r="M52" s="1"/>
      <c r="N52" s="1"/>
      <c r="O52" s="1"/>
    </row>
    <row r="53" spans="1:15" x14ac:dyDescent="0.25">
      <c r="A53" s="7" t="s">
        <v>6</v>
      </c>
      <c r="B53" s="8">
        <v>11</v>
      </c>
      <c r="C53" s="9">
        <v>2</v>
      </c>
      <c r="D53" s="25">
        <v>2521</v>
      </c>
      <c r="E53" s="25">
        <f t="shared" si="1"/>
        <v>0</v>
      </c>
      <c r="F53" s="25">
        <v>2521</v>
      </c>
      <c r="G53" s="19">
        <v>42</v>
      </c>
      <c r="H53" s="30">
        <f t="shared" si="2"/>
        <v>0</v>
      </c>
      <c r="I53" s="19">
        <v>42</v>
      </c>
      <c r="J53" s="19">
        <v>242</v>
      </c>
      <c r="K53" s="25">
        <f t="shared" si="3"/>
        <v>0</v>
      </c>
      <c r="L53" s="19">
        <v>242</v>
      </c>
      <c r="M53" s="1"/>
      <c r="N53" s="1"/>
      <c r="O53" s="1"/>
    </row>
    <row r="54" spans="1:15" x14ac:dyDescent="0.25">
      <c r="A54" s="7" t="s">
        <v>5</v>
      </c>
      <c r="B54" s="8">
        <v>11</v>
      </c>
      <c r="C54" s="9">
        <v>3</v>
      </c>
      <c r="D54" s="25">
        <v>528095.19999999995</v>
      </c>
      <c r="E54" s="25">
        <f t="shared" si="1"/>
        <v>0</v>
      </c>
      <c r="F54" s="25">
        <v>528095.19999999995</v>
      </c>
      <c r="G54" s="19">
        <v>262853.8</v>
      </c>
      <c r="H54" s="30">
        <f t="shared" si="2"/>
        <v>0</v>
      </c>
      <c r="I54" s="19">
        <v>262853.8</v>
      </c>
      <c r="J54" s="19">
        <v>265526.5</v>
      </c>
      <c r="K54" s="25">
        <f t="shared" si="3"/>
        <v>0</v>
      </c>
      <c r="L54" s="19">
        <v>265526.5</v>
      </c>
      <c r="M54" s="1"/>
      <c r="N54" s="1"/>
      <c r="O54" s="1"/>
    </row>
    <row r="55" spans="1:15" x14ac:dyDescent="0.25">
      <c r="A55" s="10" t="s">
        <v>4</v>
      </c>
      <c r="B55" s="11">
        <v>12</v>
      </c>
      <c r="C55" s="12">
        <v>0</v>
      </c>
      <c r="D55" s="26">
        <f>D56</f>
        <v>7600</v>
      </c>
      <c r="E55" s="26">
        <f>E56</f>
        <v>0</v>
      </c>
      <c r="F55" s="26">
        <f>F56</f>
        <v>7600</v>
      </c>
      <c r="G55" s="31">
        <f t="shared" ref="G55:L55" si="13">G56</f>
        <v>3000</v>
      </c>
      <c r="H55" s="31">
        <f t="shared" si="13"/>
        <v>0</v>
      </c>
      <c r="I55" s="31">
        <f t="shared" si="13"/>
        <v>3000</v>
      </c>
      <c r="J55" s="31">
        <f t="shared" si="13"/>
        <v>7600</v>
      </c>
      <c r="K55" s="26">
        <f t="shared" si="13"/>
        <v>0</v>
      </c>
      <c r="L55" s="26">
        <f t="shared" si="13"/>
        <v>7600</v>
      </c>
      <c r="M55" s="1"/>
      <c r="N55" s="1"/>
      <c r="O55" s="1"/>
    </row>
    <row r="56" spans="1:15" x14ac:dyDescent="0.25">
      <c r="A56" s="7" t="s">
        <v>3</v>
      </c>
      <c r="B56" s="8">
        <v>12</v>
      </c>
      <c r="C56" s="9">
        <v>1</v>
      </c>
      <c r="D56" s="25">
        <v>7600</v>
      </c>
      <c r="E56" s="25">
        <f t="shared" si="1"/>
        <v>0</v>
      </c>
      <c r="F56" s="25">
        <v>7600</v>
      </c>
      <c r="G56" s="19">
        <v>3000</v>
      </c>
      <c r="H56" s="30">
        <f t="shared" si="2"/>
        <v>0</v>
      </c>
      <c r="I56" s="19">
        <v>3000</v>
      </c>
      <c r="J56" s="19">
        <v>7600</v>
      </c>
      <c r="K56" s="25">
        <f t="shared" si="3"/>
        <v>0</v>
      </c>
      <c r="L56" s="19">
        <v>7600</v>
      </c>
      <c r="M56" s="1"/>
      <c r="N56" s="1"/>
      <c r="O56" s="1"/>
    </row>
    <row r="57" spans="1:15" ht="29.25" x14ac:dyDescent="0.25">
      <c r="A57" s="10" t="s">
        <v>2</v>
      </c>
      <c r="B57" s="11">
        <v>13</v>
      </c>
      <c r="C57" s="12">
        <v>0</v>
      </c>
      <c r="D57" s="26">
        <f>D58</f>
        <v>8747</v>
      </c>
      <c r="E57" s="26">
        <f>E58</f>
        <v>0</v>
      </c>
      <c r="F57" s="26">
        <f>F58</f>
        <v>8747</v>
      </c>
      <c r="G57" s="31">
        <f t="shared" ref="G57:L57" si="14">G58</f>
        <v>8747</v>
      </c>
      <c r="H57" s="31">
        <f t="shared" si="14"/>
        <v>0</v>
      </c>
      <c r="I57" s="31">
        <f t="shared" si="14"/>
        <v>8747</v>
      </c>
      <c r="J57" s="31">
        <f t="shared" si="14"/>
        <v>8747</v>
      </c>
      <c r="K57" s="26">
        <f t="shared" si="14"/>
        <v>0</v>
      </c>
      <c r="L57" s="26">
        <f t="shared" si="14"/>
        <v>8747</v>
      </c>
      <c r="M57" s="1"/>
      <c r="N57" s="1"/>
      <c r="O57" s="1"/>
    </row>
    <row r="58" spans="1:15" ht="15.75" thickBot="1" x14ac:dyDescent="0.3">
      <c r="A58" s="13" t="s">
        <v>1</v>
      </c>
      <c r="B58" s="14">
        <v>13</v>
      </c>
      <c r="C58" s="15">
        <v>1</v>
      </c>
      <c r="D58" s="27">
        <v>8747</v>
      </c>
      <c r="E58" s="25">
        <f t="shared" si="1"/>
        <v>0</v>
      </c>
      <c r="F58" s="27">
        <v>8747</v>
      </c>
      <c r="G58" s="20">
        <v>8747</v>
      </c>
      <c r="H58" s="30">
        <f t="shared" si="2"/>
        <v>0</v>
      </c>
      <c r="I58" s="20">
        <v>8747</v>
      </c>
      <c r="J58" s="20">
        <v>8747</v>
      </c>
      <c r="K58" s="25">
        <f t="shared" si="3"/>
        <v>0</v>
      </c>
      <c r="L58" s="20">
        <v>8747</v>
      </c>
      <c r="M58" s="1"/>
      <c r="N58" s="1"/>
      <c r="O58" s="1"/>
    </row>
    <row r="59" spans="1:15" ht="15.75" thickBot="1" x14ac:dyDescent="0.3">
      <c r="A59" s="16" t="s">
        <v>0</v>
      </c>
      <c r="B59" s="17"/>
      <c r="C59" s="17"/>
      <c r="D59" s="28">
        <f>D8+D17+D21+D28+D33+D35+D41+D44+D46+D51+D55+D57</f>
        <v>4349011.3</v>
      </c>
      <c r="E59" s="28">
        <f t="shared" ref="E59:L59" si="15">E8+E17+E21+E28+E33+E35+E41+E44+E46+E51+E55+E57</f>
        <v>81339.299999999872</v>
      </c>
      <c r="F59" s="28">
        <f t="shared" si="15"/>
        <v>4430350.5999999996</v>
      </c>
      <c r="G59" s="28">
        <f t="shared" si="15"/>
        <v>3740604.0999999996</v>
      </c>
      <c r="H59" s="28">
        <f>H8+H17+H21+H28+H33+H35+H41+H44+H46+H51+H55+H57</f>
        <v>113269.50000000003</v>
      </c>
      <c r="I59" s="28">
        <f t="shared" si="15"/>
        <v>3853873.6</v>
      </c>
      <c r="J59" s="28">
        <f t="shared" si="15"/>
        <v>3829962.0000000005</v>
      </c>
      <c r="K59" s="28">
        <f t="shared" si="15"/>
        <v>93055.599999999919</v>
      </c>
      <c r="L59" s="28">
        <f t="shared" si="15"/>
        <v>3923017.6</v>
      </c>
      <c r="M59" s="1"/>
      <c r="N59" s="1"/>
      <c r="O59" s="1"/>
    </row>
  </sheetData>
  <mergeCells count="8">
    <mergeCell ref="G5:I5"/>
    <mergeCell ref="J5:L5"/>
    <mergeCell ref="K1:L1"/>
    <mergeCell ref="A3:L3"/>
    <mergeCell ref="A5:A6"/>
    <mergeCell ref="D5:F5"/>
    <mergeCell ref="B5:B6"/>
    <mergeCell ref="C5:C6"/>
  </mergeCells>
  <pageMargins left="0.39370078740157483" right="0.39370078740157483" top="0.78740157480314965" bottom="0.59055118110236227" header="0.31496062992125984" footer="0.31496062992125984"/>
  <pageSetup paperSize="9" scale="58" firstPageNumber="336" fitToHeight="0" orientation="landscape" useFirstPageNumber="1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откл уточ от предоставлен</vt:lpstr>
      <vt:lpstr>'откл уточ от предоставлен'!Заголовки_для_печати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Абдуллина С.Ч.</dc:creator>
  <cp:lastModifiedBy>Абдуллина С.Ч.</cp:lastModifiedBy>
  <cp:lastPrinted>2024-11-26T11:20:00Z</cp:lastPrinted>
  <dcterms:created xsi:type="dcterms:W3CDTF">2024-11-25T05:00:53Z</dcterms:created>
  <dcterms:modified xsi:type="dcterms:W3CDTF">2024-11-26T11:21:20Z</dcterms:modified>
</cp:coreProperties>
</file>