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D213006D-1417-4809-BB96-D59645004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definedNames>
    <definedName name="_xlnm.Print_Titles" localSheetId="0">'11'!$5:$5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9" i="1"/>
  <c r="C10" i="1"/>
  <c r="C6" i="1"/>
  <c r="F31" i="1" l="1"/>
  <c r="H31" i="1"/>
  <c r="E31" i="1"/>
  <c r="F29" i="1"/>
  <c r="H29" i="1"/>
  <c r="E29" i="1"/>
  <c r="F27" i="1"/>
  <c r="H27" i="1"/>
  <c r="E27" i="1"/>
  <c r="F25" i="1"/>
  <c r="H25" i="1"/>
  <c r="E25" i="1"/>
  <c r="F19" i="1"/>
  <c r="H19" i="1"/>
  <c r="E19" i="1"/>
  <c r="F15" i="1"/>
  <c r="H15" i="1"/>
  <c r="E15" i="1"/>
  <c r="F10" i="1"/>
  <c r="H10" i="1"/>
  <c r="E10" i="1"/>
  <c r="F6" i="1"/>
  <c r="H6" i="1"/>
  <c r="E6" i="1"/>
  <c r="G8" i="1" l="1"/>
  <c r="G9" i="1"/>
  <c r="G11" i="1"/>
  <c r="G12" i="1"/>
  <c r="G13" i="1"/>
  <c r="G14" i="1"/>
  <c r="G16" i="1"/>
  <c r="G17" i="1"/>
  <c r="G18" i="1"/>
  <c r="G20" i="1"/>
  <c r="G21" i="1"/>
  <c r="G22" i="1"/>
  <c r="G23" i="1"/>
  <c r="G24" i="1"/>
  <c r="G26" i="1"/>
  <c r="G25" i="1" s="1"/>
  <c r="G28" i="1"/>
  <c r="G27" i="1" s="1"/>
  <c r="G30" i="1"/>
  <c r="G29" i="1" s="1"/>
  <c r="G32" i="1"/>
  <c r="G33" i="1"/>
  <c r="G7" i="1"/>
  <c r="D17" i="1"/>
  <c r="D18" i="1"/>
  <c r="D20" i="1"/>
  <c r="D21" i="1"/>
  <c r="D22" i="1"/>
  <c r="D23" i="1"/>
  <c r="D19" i="1" s="1"/>
  <c r="D24" i="1"/>
  <c r="D26" i="1"/>
  <c r="D25" i="1" s="1"/>
  <c r="D28" i="1"/>
  <c r="D27" i="1" s="1"/>
  <c r="D30" i="1"/>
  <c r="D29" i="1" s="1"/>
  <c r="D32" i="1"/>
  <c r="D33" i="1"/>
  <c r="D16" i="1"/>
  <c r="D15" i="1" s="1"/>
  <c r="D12" i="1"/>
  <c r="D13" i="1"/>
  <c r="D14" i="1"/>
  <c r="D11" i="1"/>
  <c r="D8" i="1"/>
  <c r="D9" i="1"/>
  <c r="D7" i="1"/>
  <c r="F34" i="1"/>
  <c r="C27" i="1"/>
  <c r="C25" i="1"/>
  <c r="C15" i="1"/>
  <c r="C34" i="1" s="1"/>
  <c r="C19" i="1"/>
  <c r="D10" i="1" l="1"/>
  <c r="D31" i="1"/>
  <c r="G6" i="1"/>
  <c r="G34" i="1"/>
  <c r="G19" i="1"/>
  <c r="G10" i="1"/>
  <c r="G15" i="1"/>
  <c r="D6" i="1"/>
  <c r="D34" i="1" s="1"/>
  <c r="G31" i="1"/>
</calcChain>
</file>

<file path=xl/sharedStrings.xml><?xml version="1.0" encoding="utf-8"?>
<sst xmlns="http://schemas.openxmlformats.org/spreadsheetml/2006/main" count="68" uniqueCount="67">
  <si>
    <t>ИТОГО: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</si>
  <si>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</si>
  <si>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</si>
  <si>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751И455550</t>
  </si>
  <si>
    <t>Реализация программ формирования современной городской среды</t>
  </si>
  <si>
    <t>7500000000</t>
  </si>
  <si>
    <t>Муниципальная программа "Городская среда и транспортная система города Радужный"</t>
  </si>
  <si>
    <t>6720283060</t>
  </si>
  <si>
    <t>6700000000</t>
  </si>
  <si>
    <t>Муниципальная программа "Управление муниципальным имуществом города Радужный "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</si>
  <si>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</si>
  <si>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</si>
  <si>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6200000000</t>
  </si>
  <si>
    <t>Муниципальная программа "Развитие малого и среднего предпринимательства в городе Радужный"</t>
  </si>
  <si>
    <t>6040882300</t>
  </si>
  <si>
    <t>Создание условий для деятельности народных дружин</t>
  </si>
  <si>
    <t>6000000000</t>
  </si>
  <si>
    <t>Муниципальная программа "Обеспечение безопасности жизнедеятельности населения города Радужный"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</si>
  <si>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</si>
  <si>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</si>
  <si>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</si>
  <si>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</si>
  <si>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581И3А5140</t>
  </si>
  <si>
    <t>Реализация мероприятий по модернизации коммунальной инфраструктуры Ханты-Мансийского автономного округа-Югры</t>
  </si>
  <si>
    <t>581И351540</t>
  </si>
  <si>
    <t>Реализация мероприятий по модернизации коммунальной инфраструктуры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</si>
  <si>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</si>
  <si>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</si>
  <si>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</si>
  <si>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</si>
  <si>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5740782910</t>
  </si>
  <si>
    <t>Реализация полномочий в области градостроительной деятельности</t>
  </si>
  <si>
    <t>57202L4970</t>
  </si>
  <si>
    <t>Реализация мероприятий  по обеспечению жильем молодых семей</t>
  </si>
  <si>
    <t>5700000000</t>
  </si>
  <si>
    <t>Муниципальная программа "Обеспечение доступным и комфортным жильем жителей города Радужный"</t>
  </si>
  <si>
    <t>5240982970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</si>
  <si>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</t>
  </si>
  <si>
    <t>5240982130</t>
  </si>
  <si>
    <t>Софинансирование расходов муниципальных образований по развитию сети спортивных объектов шаговой доступности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</si>
  <si>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</si>
  <si>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</si>
  <si>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</si>
  <si>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</si>
  <si>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5200000000</t>
  </si>
  <si>
    <t>Муниципальная программа "Развитие культуры, спорта и молодежной политики в городе Радужный"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</si>
  <si>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</si>
  <si>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</si>
  <si>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</si>
  <si>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</si>
  <si>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</si>
  <si>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</si>
  <si>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5100000000</t>
  </si>
  <si>
    <t>Муниципальная программа "Развитие образования в городе Радужный"</t>
  </si>
  <si>
    <t>ЦСР</t>
  </si>
  <si>
    <t>Наименование</t>
  </si>
  <si>
    <t>(тыс.рублей)</t>
  </si>
  <si>
    <t>2026 год (проект, внесенный в Думу города)</t>
  </si>
  <si>
    <t>уточнение</t>
  </si>
  <si>
    <t>2027 год (проект, внесенный в Думу города)</t>
  </si>
  <si>
    <t>Выполнение комплексных кадастровых работ</t>
  </si>
  <si>
    <t>Уточнение по распределению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плановый период 2026 и 2027 годов</t>
  </si>
  <si>
    <t xml:space="preserve">к пояснительной записке 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</si>
  <si>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</si>
  <si>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Приложение № 11</t>
  </si>
  <si>
    <t xml:space="preserve">Уточненный проект на 2026 год </t>
  </si>
  <si>
    <t>Уточненный проект на2027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</si>
</sst>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_ ;[Red]\-#,##0.00\ 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65" fontId="3" fillId="2" borderId="10" xfId="0" applyNumberFormat="1" applyFont="1" applyFill="1" applyBorder="1" applyAlignment="1" applyProtection="1">
      <alignment vertical="center" wrapText="1"/>
      <protection hidden="1"/>
    </xf>
    <xf numFmtId="164" fontId="3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7" xfId="0" applyNumberFormat="1" applyFont="1" applyFill="1" applyBorder="1" applyAlignment="1" applyProtection="1">
      <alignment vertical="center" wrapText="1"/>
      <protection hidden="1"/>
    </xf>
    <xf numFmtId="164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7" xfId="0" applyNumberFormat="1" applyFont="1" applyFill="1" applyBorder="1" applyAlignment="1" applyProtection="1">
      <alignment vertical="center" wrapText="1"/>
      <protection hidden="1"/>
    </xf>
    <xf numFmtId="16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66" fontId="1" fillId="0" borderId="0" xfId="0" applyNumberFormat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3" borderId="0" xfId="1" applyFont="1" applyFill="1" applyAlignment="1">
      <alignment horizontal="right"/>
    </xf>
    <xf numFmtId="0" fontId="4" fillId="0" borderId="0" xfId="1" applyFont="1" applyAlignment="1" applyProtection="1">
      <alignment horizontal="right" wrapText="1"/>
      <protection hidden="1"/>
    </xf>
    <xf numFmtId="4" fontId="3" fillId="2" borderId="8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0" fillId="0" borderId="0" xfId="0" applyNumberFormat="1"/>
    <xf numFmtId="4" fontId="3" fillId="2" borderId="9" xfId="0" applyNumberFormat="1" applyFont="1" applyFill="1" applyBorder="1" applyAlignment="1" applyProtection="1">
      <alignment vertical="center"/>
      <protection hidden="1"/>
    </xf>
    <xf numFmtId="4" fontId="4" fillId="2" borderId="6" xfId="0" applyNumberFormat="1" applyFont="1" applyFill="1" applyBorder="1" applyAlignment="1" applyProtection="1">
      <alignment vertical="center"/>
      <protection hidden="1"/>
    </xf>
    <xf numFmtId="4" fontId="4" fillId="2" borderId="5" xfId="0" applyNumberFormat="1" applyFont="1" applyFill="1" applyBorder="1" applyAlignment="1" applyProtection="1">
      <alignment vertical="center"/>
      <protection hidden="1"/>
    </xf>
    <xf numFmtId="4" fontId="4" fillId="2" borderId="4" xfId="0" applyNumberFormat="1" applyFont="1" applyFill="1" applyBorder="1" applyAlignment="1" applyProtection="1">
      <alignment vertical="center" wrapText="1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4" fontId="3" fillId="0" borderId="11" xfId="0" applyNumberFormat="1" applyFont="1" applyBorder="1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2" borderId="12" xfId="0" applyNumberFormat="1" applyFont="1" applyFill="1" applyBorder="1" applyAlignment="1" applyProtection="1">
      <alignment vertical="center"/>
      <protection hidden="1"/>
    </xf>
    <xf numFmtId="4" fontId="3" fillId="2" borderId="4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Normal="100" workbookViewId="0">
      <selection activeCell="A16" sqref="A16"/>
    </sheetView>
  </sheetViews>
  <sheetFormatPr defaultColWidth="9.140625" defaultRowHeight="12.75" x14ac:dyDescent="0.2"/>
  <cols>
    <col min="1" max="1" width="147.140625" customWidth="1"/>
    <col min="2" max="4" width="16.140625" customWidth="1"/>
    <col min="5" max="8" width="14.7109375" customWidth="1"/>
    <col min="9" max="221" width="9.140625" customWidth="1"/>
  </cols>
  <sheetData>
    <row r="1" spans="1:8" ht="23.25" customHeight="1" x14ac:dyDescent="0.25">
      <c r="A1" s="1"/>
      <c r="B1" s="2"/>
      <c r="C1" s="2"/>
      <c r="D1" s="2"/>
      <c r="G1" s="16"/>
      <c r="H1" s="17" t="s">
        <v>64</v>
      </c>
    </row>
    <row r="2" spans="1:8" ht="12.75" customHeight="1" x14ac:dyDescent="0.25">
      <c r="A2" s="1"/>
      <c r="B2" s="2"/>
      <c r="C2" s="2"/>
      <c r="D2" s="2"/>
      <c r="G2" s="18"/>
      <c r="H2" s="17" t="s">
        <v>62</v>
      </c>
    </row>
    <row r="3" spans="1:8" ht="54" customHeight="1" x14ac:dyDescent="0.2">
      <c r="A3" s="33" t="s">
        <v>61</v>
      </c>
      <c r="B3" s="33"/>
      <c r="C3" s="33"/>
      <c r="D3" s="33"/>
      <c r="E3" s="33"/>
      <c r="F3" s="33"/>
      <c r="G3" s="33"/>
      <c r="H3" s="33"/>
    </row>
    <row r="4" spans="1:8" ht="12" customHeight="1" thickBot="1" x14ac:dyDescent="0.3">
      <c r="A4" s="3"/>
      <c r="B4" s="3"/>
      <c r="C4" s="3"/>
      <c r="D4" s="3"/>
      <c r="E4" s="1"/>
      <c r="F4" s="1"/>
      <c r="G4" s="1"/>
      <c r="H4" s="14" t="s">
        <v>56</v>
      </c>
    </row>
    <row r="5" spans="1:8" ht="79.5" customHeight="1" thickBot="1" x14ac:dyDescent="0.25">
      <c r="A5" s="4" t="s">
        <v>55</v>
      </c>
      <c r="B5" s="5" t="s">
        <v>54</v>
      </c>
      <c r="C5" s="5" t="s">
        <v>57</v>
      </c>
      <c r="D5" s="5" t="s">
        <v>58</v>
      </c>
      <c r="E5" s="5" t="s">
        <v>65</v>
      </c>
      <c r="F5" s="5" t="s">
        <v>59</v>
      </c>
      <c r="G5" s="5" t="s">
        <v>58</v>
      </c>
      <c r="H5" s="5" t="s">
        <v>66</v>
      </c>
    </row>
    <row r="6" spans="1:8" ht="15.75" x14ac:dyDescent="0.2">
      <c r="A6" s="6" t="s">
        <v>53</v>
      </c>
      <c r="B6" s="7" t="s">
        <v>52</v>
      </c>
      <c r="C6" s="19">
        <f>C7+C8+C9</f>
        <v>31516.9</v>
      </c>
      <c r="D6" s="19">
        <f>D7+D8+D9</f>
        <v>14001.8</v>
      </c>
      <c r="E6" s="23">
        <f>E7+E8+E9</f>
        <v>45518.7</v>
      </c>
      <c r="F6" s="23">
        <f t="shared" ref="F6:H6" si="0">F7+F8+F9</f>
        <v>33752.299999999996</v>
      </c>
      <c r="G6" s="23">
        <f t="shared" si="0"/>
        <v>11131.900000000001</v>
      </c>
      <c r="H6" s="31">
        <f t="shared" si="0"/>
        <v>44884.2</v>
      </c>
    </row>
    <row r="7" spans="1:8" ht="31.5" x14ac:dyDescent="0.2">
      <c r="A7" s="10" t="s">
        <v>51</v>
      </c>
      <c r="B7" s="11" t="s">
        <v>50</v>
      </c>
      <c r="C7" s="20">
        <v>2835.1</v>
      </c>
      <c r="D7" s="20">
        <f>E7-C7</f>
        <v>729.20000000000027</v>
      </c>
      <c r="E7" s="24">
        <v>3564.3</v>
      </c>
      <c r="F7" s="25">
        <v>2835.1</v>
      </c>
      <c r="G7" s="25">
        <f>H7-F7</f>
        <v>793.70000000000027</v>
      </c>
      <c r="H7" s="26">
        <v>3628.8</v>
      </c>
    </row>
    <row r="8" spans="1:8" ht="31.5" x14ac:dyDescent="0.2">
      <c r="A8" s="10" t="s">
        <v>49</v>
      </c>
      <c r="B8" s="11" t="s">
        <v>48</v>
      </c>
      <c r="C8" s="20">
        <v>14208.7</v>
      </c>
      <c r="D8" s="20">
        <f t="shared" ref="D8:D9" si="1">E8-C8</f>
        <v>13272.599999999999</v>
      </c>
      <c r="E8" s="24">
        <v>27481.3</v>
      </c>
      <c r="F8" s="25">
        <v>16444.099999999999</v>
      </c>
      <c r="G8" s="25">
        <f t="shared" ref="G8:G33" si="2">H8-F8</f>
        <v>10338.200000000001</v>
      </c>
      <c r="H8" s="26">
        <v>26782.3</v>
      </c>
    </row>
    <row r="9" spans="1:8" ht="31.5" x14ac:dyDescent="0.2">
      <c r="A9" s="10" t="s">
        <v>47</v>
      </c>
      <c r="B9" s="11" t="s">
        <v>46</v>
      </c>
      <c r="C9" s="20">
        <v>14473.1</v>
      </c>
      <c r="D9" s="20">
        <f t="shared" si="1"/>
        <v>0</v>
      </c>
      <c r="E9" s="24">
        <v>14473.1</v>
      </c>
      <c r="F9" s="25">
        <v>14473.1</v>
      </c>
      <c r="G9" s="25">
        <f t="shared" si="2"/>
        <v>0</v>
      </c>
      <c r="H9" s="26">
        <v>14473.1</v>
      </c>
    </row>
    <row r="10" spans="1:8" ht="15.75" x14ac:dyDescent="0.2">
      <c r="A10" s="8" t="s">
        <v>45</v>
      </c>
      <c r="B10" s="9" t="s">
        <v>44</v>
      </c>
      <c r="C10" s="21">
        <f>C11+C12+C13+C14</f>
        <v>19691.5</v>
      </c>
      <c r="D10" s="21">
        <f>D11+D12+D13+D14</f>
        <v>64.099999999999994</v>
      </c>
      <c r="E10" s="27">
        <f>E11+E12+E13+E14</f>
        <v>19755.600000000002</v>
      </c>
      <c r="F10" s="27">
        <f t="shared" ref="F10:H10" si="3">F11+F12+F13+F14</f>
        <v>19696.5</v>
      </c>
      <c r="G10" s="27">
        <f t="shared" si="3"/>
        <v>40.099999999999994</v>
      </c>
      <c r="H10" s="32">
        <f t="shared" si="3"/>
        <v>19736.600000000002</v>
      </c>
    </row>
    <row r="11" spans="1:8" ht="15.75" x14ac:dyDescent="0.2">
      <c r="A11" s="10" t="s">
        <v>43</v>
      </c>
      <c r="B11" s="11" t="s">
        <v>42</v>
      </c>
      <c r="C11" s="20">
        <v>392.7</v>
      </c>
      <c r="D11" s="20">
        <f>E11-C11</f>
        <v>0</v>
      </c>
      <c r="E11" s="24">
        <v>392.7</v>
      </c>
      <c r="F11" s="25">
        <v>397.7</v>
      </c>
      <c r="G11" s="25">
        <f t="shared" si="2"/>
        <v>0</v>
      </c>
      <c r="H11" s="26">
        <v>397.7</v>
      </c>
    </row>
    <row r="12" spans="1:8" ht="31.5" x14ac:dyDescent="0.2">
      <c r="A12" s="10" t="s">
        <v>41</v>
      </c>
      <c r="B12" s="11" t="s">
        <v>40</v>
      </c>
      <c r="C12" s="20">
        <v>103.1</v>
      </c>
      <c r="D12" s="20">
        <f t="shared" ref="D12:D14" si="4">E12-C12</f>
        <v>64.099999999999994</v>
      </c>
      <c r="E12" s="24">
        <v>167.2</v>
      </c>
      <c r="F12" s="25">
        <v>103.1</v>
      </c>
      <c r="G12" s="25">
        <f t="shared" si="2"/>
        <v>40.099999999999994</v>
      </c>
      <c r="H12" s="26">
        <v>143.19999999999999</v>
      </c>
    </row>
    <row r="13" spans="1:8" ht="15.75" x14ac:dyDescent="0.2">
      <c r="A13" s="10" t="s">
        <v>39</v>
      </c>
      <c r="B13" s="11" t="s">
        <v>38</v>
      </c>
      <c r="C13" s="20">
        <v>2211</v>
      </c>
      <c r="D13" s="20">
        <f t="shared" si="4"/>
        <v>0</v>
      </c>
      <c r="E13" s="24">
        <v>2211</v>
      </c>
      <c r="F13" s="25">
        <v>2211</v>
      </c>
      <c r="G13" s="25">
        <f t="shared" si="2"/>
        <v>0</v>
      </c>
      <c r="H13" s="26">
        <v>2211</v>
      </c>
    </row>
    <row r="14" spans="1:8" ht="31.5" x14ac:dyDescent="0.2">
      <c r="A14" s="10" t="s">
        <v>37</v>
      </c>
      <c r="B14" s="11" t="s">
        <v>36</v>
      </c>
      <c r="C14" s="20">
        <v>16984.7</v>
      </c>
      <c r="D14" s="20">
        <f t="shared" si="4"/>
        <v>0</v>
      </c>
      <c r="E14" s="24">
        <v>16984.7</v>
      </c>
      <c r="F14" s="25">
        <v>16984.7</v>
      </c>
      <c r="G14" s="25">
        <f t="shared" si="2"/>
        <v>0</v>
      </c>
      <c r="H14" s="26">
        <v>16984.7</v>
      </c>
    </row>
    <row r="15" spans="1:8" ht="15.75" x14ac:dyDescent="0.2">
      <c r="A15" s="8" t="s">
        <v>35</v>
      </c>
      <c r="B15" s="9" t="s">
        <v>34</v>
      </c>
      <c r="C15" s="21">
        <f>C16+C17+C18</f>
        <v>33367.600000000006</v>
      </c>
      <c r="D15" s="21">
        <f>D16+D17+D18</f>
        <v>255.09999999999945</v>
      </c>
      <c r="E15" s="27">
        <f>E16+E17+E18</f>
        <v>33622.699999999997</v>
      </c>
      <c r="F15" s="27">
        <f t="shared" ref="F15:H15" si="5">F16+F17+F18</f>
        <v>33367.600000000006</v>
      </c>
      <c r="G15" s="27">
        <f t="shared" si="5"/>
        <v>231.39999999999964</v>
      </c>
      <c r="H15" s="32">
        <f t="shared" si="5"/>
        <v>33599</v>
      </c>
    </row>
    <row r="16" spans="1:8" ht="15.75" x14ac:dyDescent="0.2">
      <c r="A16" s="10" t="s">
        <v>33</v>
      </c>
      <c r="B16" s="11" t="s">
        <v>32</v>
      </c>
      <c r="C16" s="20">
        <v>5170.1000000000004</v>
      </c>
      <c r="D16" s="20">
        <f>E16-C16</f>
        <v>255.09999999999945</v>
      </c>
      <c r="E16" s="24">
        <v>5425.2</v>
      </c>
      <c r="F16" s="25">
        <v>5170.1000000000004</v>
      </c>
      <c r="G16" s="25">
        <f t="shared" si="2"/>
        <v>231.39999999999964</v>
      </c>
      <c r="H16" s="26">
        <v>5401.5</v>
      </c>
    </row>
    <row r="17" spans="1:8" ht="15.75" x14ac:dyDescent="0.2">
      <c r="A17" s="10" t="s">
        <v>31</v>
      </c>
      <c r="B17" s="11" t="s">
        <v>30</v>
      </c>
      <c r="C17" s="20">
        <v>2753.1</v>
      </c>
      <c r="D17" s="20">
        <f t="shared" ref="D17:D33" si="6">E17-C17</f>
        <v>0</v>
      </c>
      <c r="E17" s="24">
        <v>2753.1</v>
      </c>
      <c r="F17" s="25">
        <v>2753.1</v>
      </c>
      <c r="G17" s="25">
        <f t="shared" si="2"/>
        <v>0</v>
      </c>
      <c r="H17" s="26">
        <v>2753.1</v>
      </c>
    </row>
    <row r="18" spans="1:8" ht="47.25" x14ac:dyDescent="0.2">
      <c r="A18" s="10" t="s">
        <v>29</v>
      </c>
      <c r="B18" s="11" t="s">
        <v>28</v>
      </c>
      <c r="C18" s="20">
        <v>25444.400000000001</v>
      </c>
      <c r="D18" s="20">
        <f t="shared" si="6"/>
        <v>0</v>
      </c>
      <c r="E18" s="24">
        <v>25444.400000000001</v>
      </c>
      <c r="F18" s="25">
        <v>25444.400000000001</v>
      </c>
      <c r="G18" s="25">
        <f t="shared" si="2"/>
        <v>0</v>
      </c>
      <c r="H18" s="26">
        <v>25444.400000000001</v>
      </c>
    </row>
    <row r="19" spans="1:8" ht="31.5" x14ac:dyDescent="0.2">
      <c r="A19" s="8" t="s">
        <v>27</v>
      </c>
      <c r="B19" s="9" t="s">
        <v>26</v>
      </c>
      <c r="C19" s="21">
        <f>C20+C21+C22+C23+C24</f>
        <v>229762.9</v>
      </c>
      <c r="D19" s="21">
        <f>D20+D21+D22+D23+D24</f>
        <v>-371.99999999999818</v>
      </c>
      <c r="E19" s="27">
        <f>E20+E21+E22+E23+E24</f>
        <v>229390.9</v>
      </c>
      <c r="F19" s="27">
        <f t="shared" ref="F19:H19" si="7">F20+F21+F22+F23+F24</f>
        <v>229883.8</v>
      </c>
      <c r="G19" s="27">
        <f t="shared" si="7"/>
        <v>-734.29999999999859</v>
      </c>
      <c r="H19" s="32">
        <f t="shared" si="7"/>
        <v>229149.5</v>
      </c>
    </row>
    <row r="20" spans="1:8" ht="31.5" x14ac:dyDescent="0.2">
      <c r="A20" s="10" t="s">
        <v>63</v>
      </c>
      <c r="B20" s="11">
        <v>5840609605</v>
      </c>
      <c r="C20" s="20">
        <v>31738.799999999999</v>
      </c>
      <c r="D20" s="20">
        <f t="shared" si="6"/>
        <v>-31738.799999999999</v>
      </c>
      <c r="E20" s="24">
        <v>0</v>
      </c>
      <c r="F20" s="25">
        <v>31738.799999999999</v>
      </c>
      <c r="G20" s="25">
        <f t="shared" si="2"/>
        <v>-31738.799999999999</v>
      </c>
      <c r="H20" s="26">
        <v>0</v>
      </c>
    </row>
    <row r="21" spans="1:8" ht="15.75" x14ac:dyDescent="0.2">
      <c r="A21" s="10" t="s">
        <v>25</v>
      </c>
      <c r="B21" s="11" t="s">
        <v>24</v>
      </c>
      <c r="C21" s="20">
        <v>0</v>
      </c>
      <c r="D21" s="20">
        <f t="shared" si="6"/>
        <v>24404.7</v>
      </c>
      <c r="E21" s="24">
        <v>24404.7</v>
      </c>
      <c r="F21" s="25">
        <v>0</v>
      </c>
      <c r="G21" s="25">
        <f t="shared" si="2"/>
        <v>30120.2</v>
      </c>
      <c r="H21" s="26">
        <v>30120.2</v>
      </c>
    </row>
    <row r="22" spans="1:8" ht="15.75" x14ac:dyDescent="0.2">
      <c r="A22" s="10" t="s">
        <v>23</v>
      </c>
      <c r="B22" s="11" t="s">
        <v>22</v>
      </c>
      <c r="C22" s="20">
        <v>0</v>
      </c>
      <c r="D22" s="20">
        <f t="shared" si="6"/>
        <v>6962.1</v>
      </c>
      <c r="E22" s="24">
        <v>6962.1</v>
      </c>
      <c r="F22" s="25">
        <v>0</v>
      </c>
      <c r="G22" s="25">
        <f t="shared" si="2"/>
        <v>884.3</v>
      </c>
      <c r="H22" s="26">
        <v>884.3</v>
      </c>
    </row>
    <row r="23" spans="1:8" ht="31.5" x14ac:dyDescent="0.2">
      <c r="A23" s="10" t="s">
        <v>21</v>
      </c>
      <c r="B23" s="11" t="s">
        <v>20</v>
      </c>
      <c r="C23" s="20">
        <v>150709.70000000001</v>
      </c>
      <c r="D23" s="20">
        <f t="shared" si="6"/>
        <v>0</v>
      </c>
      <c r="E23" s="24">
        <v>150709.70000000001</v>
      </c>
      <c r="F23" s="25">
        <v>146572.29999999999</v>
      </c>
      <c r="G23" s="25">
        <f t="shared" si="2"/>
        <v>0</v>
      </c>
      <c r="H23" s="26">
        <v>146572.29999999999</v>
      </c>
    </row>
    <row r="24" spans="1:8" ht="31.5" x14ac:dyDescent="0.2">
      <c r="A24" s="10" t="s">
        <v>19</v>
      </c>
      <c r="B24" s="11" t="s">
        <v>18</v>
      </c>
      <c r="C24" s="20">
        <v>47314.400000000001</v>
      </c>
      <c r="D24" s="20">
        <f t="shared" si="6"/>
        <v>0</v>
      </c>
      <c r="E24" s="24">
        <v>47314.400000000001</v>
      </c>
      <c r="F24" s="25">
        <v>51572.7</v>
      </c>
      <c r="G24" s="25">
        <f t="shared" si="2"/>
        <v>0</v>
      </c>
      <c r="H24" s="26">
        <v>51572.7</v>
      </c>
    </row>
    <row r="25" spans="1:8" ht="15.75" x14ac:dyDescent="0.2">
      <c r="A25" s="8" t="s">
        <v>17</v>
      </c>
      <c r="B25" s="9" t="s">
        <v>16</v>
      </c>
      <c r="C25" s="21">
        <f>C26</f>
        <v>109.6</v>
      </c>
      <c r="D25" s="21">
        <f>D26</f>
        <v>0</v>
      </c>
      <c r="E25" s="27">
        <f>E26</f>
        <v>109.6</v>
      </c>
      <c r="F25" s="27">
        <f t="shared" ref="F25:H25" si="8">F26</f>
        <v>109.6</v>
      </c>
      <c r="G25" s="27">
        <f t="shared" si="8"/>
        <v>0</v>
      </c>
      <c r="H25" s="32">
        <f t="shared" si="8"/>
        <v>109.6</v>
      </c>
    </row>
    <row r="26" spans="1:8" ht="15.75" x14ac:dyDescent="0.2">
      <c r="A26" s="10" t="s">
        <v>15</v>
      </c>
      <c r="B26" s="11" t="s">
        <v>14</v>
      </c>
      <c r="C26" s="20">
        <v>109.6</v>
      </c>
      <c r="D26" s="20">
        <f t="shared" si="6"/>
        <v>0</v>
      </c>
      <c r="E26" s="24">
        <v>109.6</v>
      </c>
      <c r="F26" s="25">
        <v>109.6</v>
      </c>
      <c r="G26" s="25">
        <f t="shared" si="2"/>
        <v>0</v>
      </c>
      <c r="H26" s="26">
        <v>109.6</v>
      </c>
    </row>
    <row r="27" spans="1:8" ht="15.75" x14ac:dyDescent="0.2">
      <c r="A27" s="8" t="s">
        <v>13</v>
      </c>
      <c r="B27" s="9" t="s">
        <v>12</v>
      </c>
      <c r="C27" s="21">
        <f>C28</f>
        <v>3923.1</v>
      </c>
      <c r="D27" s="21">
        <f>D28</f>
        <v>0</v>
      </c>
      <c r="E27" s="27">
        <f>E28</f>
        <v>3923.1</v>
      </c>
      <c r="F27" s="27">
        <f t="shared" ref="F27:H27" si="9">F28</f>
        <v>3923.1</v>
      </c>
      <c r="G27" s="27">
        <f t="shared" si="9"/>
        <v>0</v>
      </c>
      <c r="H27" s="32">
        <f t="shared" si="9"/>
        <v>3923.1</v>
      </c>
    </row>
    <row r="28" spans="1:8" ht="15.75" x14ac:dyDescent="0.2">
      <c r="A28" s="10" t="s">
        <v>11</v>
      </c>
      <c r="B28" s="11" t="s">
        <v>10</v>
      </c>
      <c r="C28" s="20">
        <v>3923.1</v>
      </c>
      <c r="D28" s="20">
        <f t="shared" si="6"/>
        <v>0</v>
      </c>
      <c r="E28" s="24">
        <v>3923.1</v>
      </c>
      <c r="F28" s="25">
        <v>3923.1</v>
      </c>
      <c r="G28" s="25">
        <f t="shared" si="2"/>
        <v>0</v>
      </c>
      <c r="H28" s="26">
        <v>3923.1</v>
      </c>
    </row>
    <row r="29" spans="1:8" ht="15.75" x14ac:dyDescent="0.2">
      <c r="A29" s="8" t="s">
        <v>9</v>
      </c>
      <c r="B29" s="9" t="s">
        <v>8</v>
      </c>
      <c r="C29" s="21">
        <f>C30</f>
        <v>6518.1</v>
      </c>
      <c r="D29" s="21">
        <f>D30</f>
        <v>11863.9</v>
      </c>
      <c r="E29" s="27">
        <f>E30</f>
        <v>18382</v>
      </c>
      <c r="F29" s="27">
        <f t="shared" ref="F29:H29" si="10">F30</f>
        <v>5777</v>
      </c>
      <c r="G29" s="27">
        <f t="shared" si="10"/>
        <v>-4575.8</v>
      </c>
      <c r="H29" s="32">
        <f t="shared" si="10"/>
        <v>1201.2</v>
      </c>
    </row>
    <row r="30" spans="1:8" ht="15.75" x14ac:dyDescent="0.2">
      <c r="A30" s="10" t="s">
        <v>60</v>
      </c>
      <c r="B30" s="11" t="s">
        <v>7</v>
      </c>
      <c r="C30" s="20">
        <v>6518.1</v>
      </c>
      <c r="D30" s="20">
        <f t="shared" si="6"/>
        <v>11863.9</v>
      </c>
      <c r="E30" s="24">
        <v>18382</v>
      </c>
      <c r="F30" s="25">
        <v>5777</v>
      </c>
      <c r="G30" s="25">
        <f t="shared" si="2"/>
        <v>-4575.8</v>
      </c>
      <c r="H30" s="26">
        <v>1201.2</v>
      </c>
    </row>
    <row r="31" spans="1:8" ht="15.75" x14ac:dyDescent="0.2">
      <c r="A31" s="8" t="s">
        <v>6</v>
      </c>
      <c r="B31" s="9" t="s">
        <v>5</v>
      </c>
      <c r="C31" s="21">
        <f>C32+C33</f>
        <v>41428.800000000003</v>
      </c>
      <c r="D31" s="21">
        <f>D32+D33</f>
        <v>12400.1</v>
      </c>
      <c r="E31" s="27">
        <f>E32+E33</f>
        <v>53828.9</v>
      </c>
      <c r="F31" s="27">
        <f t="shared" ref="F31:H31" si="11">F32+F33</f>
        <v>34486.9</v>
      </c>
      <c r="G31" s="27">
        <f t="shared" si="11"/>
        <v>11905.8</v>
      </c>
      <c r="H31" s="32">
        <f t="shared" si="11"/>
        <v>46392.7</v>
      </c>
    </row>
    <row r="32" spans="1:8" ht="15.75" x14ac:dyDescent="0.2">
      <c r="A32" s="10" t="s">
        <v>4</v>
      </c>
      <c r="B32" s="11" t="s">
        <v>3</v>
      </c>
      <c r="C32" s="20">
        <v>0</v>
      </c>
      <c r="D32" s="20">
        <f t="shared" si="6"/>
        <v>12400.1</v>
      </c>
      <c r="E32" s="24">
        <v>12400.1</v>
      </c>
      <c r="F32" s="25">
        <v>0</v>
      </c>
      <c r="G32" s="25">
        <f t="shared" si="2"/>
        <v>11905.8</v>
      </c>
      <c r="H32" s="26">
        <v>11905.8</v>
      </c>
    </row>
    <row r="33" spans="1:8" ht="32.25" thickBot="1" x14ac:dyDescent="0.25">
      <c r="A33" s="10" t="s">
        <v>2</v>
      </c>
      <c r="B33" s="11" t="s">
        <v>1</v>
      </c>
      <c r="C33" s="20">
        <v>41428.800000000003</v>
      </c>
      <c r="D33" s="20">
        <f t="shared" si="6"/>
        <v>0</v>
      </c>
      <c r="E33" s="24">
        <v>41428.800000000003</v>
      </c>
      <c r="F33" s="25">
        <v>34486.9</v>
      </c>
      <c r="G33" s="25">
        <f t="shared" si="2"/>
        <v>0</v>
      </c>
      <c r="H33" s="26">
        <v>34486.9</v>
      </c>
    </row>
    <row r="34" spans="1:8" ht="14.25" customHeight="1" thickBot="1" x14ac:dyDescent="0.3">
      <c r="A34" s="12" t="s">
        <v>0</v>
      </c>
      <c r="B34" s="13"/>
      <c r="C34" s="28">
        <f>C6+C10+C15+C19+C25+C27+C29+C31</f>
        <v>366318.49999999994</v>
      </c>
      <c r="D34" s="28">
        <f>D6+D10+D15+D19+D25+D27+D29+D31</f>
        <v>38213</v>
      </c>
      <c r="E34" s="28">
        <v>404531.5</v>
      </c>
      <c r="F34" s="29">
        <f>F6+F10+F15+F19+F25+F27+F29+F31</f>
        <v>360996.79999999993</v>
      </c>
      <c r="G34" s="29">
        <f>G6+G10+G15+G19+G25+G27+G29+G31</f>
        <v>17999.100000000002</v>
      </c>
      <c r="H34" s="30">
        <v>378995.9</v>
      </c>
    </row>
    <row r="35" spans="1:8" ht="12" customHeight="1" x14ac:dyDescent="0.2">
      <c r="A35" s="1"/>
      <c r="B35" s="1"/>
      <c r="C35" s="1"/>
      <c r="D35" s="1"/>
      <c r="E35" s="15"/>
      <c r="F35" s="1"/>
      <c r="G35" s="1"/>
      <c r="H35" s="15"/>
    </row>
    <row r="37" spans="1:8" x14ac:dyDescent="0.2">
      <c r="F37" s="22"/>
    </row>
  </sheetData>
  <mergeCells count="1">
    <mergeCell ref="A3:H3"/>
  </mergeCells>
  <pageMargins left="0.39370078740157483" right="0.39370078740157483" top="0.78740157480314965" bottom="0.39370078740157483" header="0.31496062992125984" footer="0.31496062992125984"/>
  <pageSetup paperSize="9" scale="54" firstPageNumber="406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Абдуллина С.Ч.</cp:lastModifiedBy>
  <cp:lastPrinted>2024-11-26T12:08:37Z</cp:lastPrinted>
  <dcterms:created xsi:type="dcterms:W3CDTF">2024-11-25T09:04:26Z</dcterms:created>
  <dcterms:modified xsi:type="dcterms:W3CDTF">2024-11-26T12:08:48Z</dcterms:modified>
</cp:coreProperties>
</file>