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3" sheetId="1" r:id="rId1"/>
    <sheet name="Лист1" sheetId="2" r:id="rId2"/>
  </sheets>
  <definedNames>
    <definedName name="_xlnm.Print_Titles" localSheetId="0">'3'!$7:$9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F59" i="1"/>
  <c r="G59" i="1"/>
  <c r="D59" i="1"/>
  <c r="E53" i="1"/>
  <c r="F53" i="1"/>
  <c r="G53" i="1"/>
  <c r="D53" i="1"/>
  <c r="E57" i="1"/>
  <c r="F57" i="1"/>
  <c r="G57" i="1"/>
  <c r="D57" i="1"/>
  <c r="E48" i="1"/>
  <c r="F48" i="1"/>
  <c r="G48" i="1"/>
  <c r="D48" i="1"/>
  <c r="E43" i="1"/>
  <c r="F43" i="1"/>
  <c r="G43" i="1"/>
  <c r="D43" i="1"/>
  <c r="E37" i="1"/>
  <c r="F37" i="1"/>
  <c r="G37" i="1"/>
  <c r="E35" i="1"/>
  <c r="F35" i="1"/>
  <c r="G35" i="1"/>
  <c r="E30" i="1"/>
  <c r="F30" i="1"/>
  <c r="G30" i="1"/>
  <c r="E23" i="1"/>
  <c r="F23" i="1"/>
  <c r="G23" i="1"/>
  <c r="E19" i="1"/>
  <c r="F19" i="1"/>
  <c r="G19" i="1"/>
  <c r="E10" i="1"/>
  <c r="F10" i="1"/>
  <c r="G10" i="1"/>
  <c r="D35" i="1"/>
  <c r="D30" i="1"/>
  <c r="D23" i="1"/>
  <c r="D19" i="1"/>
  <c r="D10" i="1"/>
  <c r="D37" i="1"/>
  <c r="E61" i="1" l="1"/>
  <c r="G61" i="1"/>
  <c r="F61" i="1"/>
  <c r="D61" i="1"/>
</calcChain>
</file>

<file path=xl/sharedStrings.xml><?xml version="1.0" encoding="utf-8"?>
<sst xmlns="http://schemas.openxmlformats.org/spreadsheetml/2006/main" count="188" uniqueCount="77">
  <si>
    <t>ИТОГО: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</si>
  <si>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</si>
  <si>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</si>
  <si>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</si>
  <si>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</si>
  <si>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</si>
  <si>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</si>
  <si>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</si>
  <si>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</si>
  <si>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</si>
  <si>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</si>
  <si>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</si>
  <si>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</si>
  <si>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</si>
  <si>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</si>
  <si>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</si>
  <si>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</si>
  <si>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</si>
  <si>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</si>
  <si>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</si>
  <si>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</si>
  <si>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</si>
  <si>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</si>
  <si>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</si>
  <si>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</si>
  <si>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</si>
  <si>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</si>
  <si>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</si>
  <si>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</si>
  <si>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</si>
  <si>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</si>
  <si>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</si>
  <si>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</si>
  <si>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</si>
  <si>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</si>
  <si>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</si>
  <si>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</si>
  <si>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</si>
  <si>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</si>
  <si>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</si>
  <si>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</si>
  <si>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</si>
  <si>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</si>
  <si>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</si>
  <si>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</si>
  <si>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</si>
  <si>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</si>
  <si>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</si>
  <si>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</si>
  <si>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</si>
  <si>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</si>
  <si>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</si>
  <si>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</si>
  <si>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</si>
  <si>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</si>
  <si>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в том числе за счет субвенций</t>
  </si>
  <si>
    <t xml:space="preserve">в том числе за счет субвенций </t>
  </si>
  <si>
    <t>Функциональная классификация расходов бюджетов Российской Федерации</t>
  </si>
  <si>
    <t>к решению думы города</t>
  </si>
  <si>
    <t>Сумма на 2026 год</t>
  </si>
  <si>
    <t>Сумма на 2027 год</t>
  </si>
  <si>
    <t>( тыс. рублей)</t>
  </si>
  <si>
    <t>Приложение № 3</t>
  </si>
  <si>
    <t xml:space="preserve">  Распределение бюджетных ассигнований  по разделам и подразделам классификации расходов бюджета города Радужный на плановый период  2026 и 2027 годов</t>
  </si>
  <si>
    <t>Приложение №____</t>
  </si>
  <si>
    <t>от ________ 20___ года №____</t>
  </si>
  <si>
    <t xml:space="preserve">  Распределение бюджетных ассигнований  по разделам и подразделам классификации расходов бюджета города Радужный на плановый период  2026 - 2027 года</t>
  </si>
  <si>
    <t>Сумма на год</t>
  </si>
  <si>
    <t xml:space="preserve"> 2026 год</t>
  </si>
  <si>
    <t xml:space="preserve"> 2027 год</t>
  </si>
  <si>
    <t>Изменения</t>
  </si>
  <si>
    <t>Сумма</t>
  </si>
  <si>
    <t>Сумма на 2010 год</t>
  </si>
  <si>
    <t>Сумма на 2011 год</t>
  </si>
  <si>
    <t/>
  </si>
  <si>
    <t>от 09.09.2025 № 441</t>
  </si>
  <si>
    <t>к решению Думы 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</si>
</sst>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0"/>
    <numFmt numFmtId="166" formatCode="00"/>
    <numFmt numFmtId="167" formatCode="00\.00\.00"/>
  </numFmts>
  <fonts count="12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8"/>
      <name val="Arial"/>
      <charset val="204"/>
    </font>
    <font>
      <sz val="8"/>
      <name val="Times New Roman"/>
      <charset val="204"/>
    </font>
    <font>
      <b/>
      <sz val="8"/>
      <name val="Arial"/>
      <charset val="204"/>
    </font>
    <font>
      <sz val="12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Continuous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165" fontId="2" fillId="2" borderId="14" xfId="0" applyNumberFormat="1" applyFont="1" applyFill="1" applyBorder="1" applyAlignment="1" applyProtection="1">
      <alignment wrapText="1"/>
      <protection hidden="1"/>
    </xf>
    <xf numFmtId="166" fontId="2" fillId="2" borderId="13" xfId="0" applyNumberFormat="1" applyFont="1" applyFill="1" applyBorder="1" applyAlignment="1" applyProtection="1">
      <alignment horizontal="center"/>
      <protection hidden="1"/>
    </xf>
    <xf numFmtId="166" fontId="2" fillId="2" borderId="12" xfId="0" applyNumberFormat="1" applyFont="1" applyFill="1" applyBorder="1" applyAlignment="1" applyProtection="1">
      <alignment horizontal="center"/>
      <protection hidden="1"/>
    </xf>
    <xf numFmtId="165" fontId="1" fillId="2" borderId="10" xfId="0" applyNumberFormat="1" applyFont="1" applyFill="1" applyBorder="1" applyAlignment="1" applyProtection="1">
      <alignment wrapText="1"/>
      <protection hidden="1"/>
    </xf>
    <xf numFmtId="166" fontId="1" fillId="2" borderId="9" xfId="0" applyNumberFormat="1" applyFont="1" applyFill="1" applyBorder="1" applyAlignment="1" applyProtection="1">
      <alignment horizontal="center"/>
      <protection hidden="1"/>
    </xf>
    <xf numFmtId="166" fontId="1" fillId="2" borderId="8" xfId="0" applyNumberFormat="1" applyFont="1" applyFill="1" applyBorder="1" applyAlignment="1" applyProtection="1">
      <alignment horizontal="center"/>
      <protection hidden="1"/>
    </xf>
    <xf numFmtId="165" fontId="2" fillId="2" borderId="10" xfId="0" applyNumberFormat="1" applyFont="1" applyFill="1" applyBorder="1" applyAlignment="1" applyProtection="1">
      <alignment wrapText="1"/>
      <protection hidden="1"/>
    </xf>
    <xf numFmtId="166" fontId="2" fillId="2" borderId="9" xfId="0" applyNumberFormat="1" applyFont="1" applyFill="1" applyBorder="1" applyAlignment="1" applyProtection="1">
      <alignment horizontal="center"/>
      <protection hidden="1"/>
    </xf>
    <xf numFmtId="166" fontId="2" fillId="2" borderId="8" xfId="0" applyNumberFormat="1" applyFont="1" applyFill="1" applyBorder="1" applyAlignment="1" applyProtection="1">
      <alignment horizontal="center"/>
      <protection hidden="1"/>
    </xf>
    <xf numFmtId="165" fontId="1" fillId="2" borderId="6" xfId="0" applyNumberFormat="1" applyFont="1" applyFill="1" applyBorder="1" applyAlignment="1" applyProtection="1">
      <alignment wrapText="1"/>
      <protection hidden="1"/>
    </xf>
    <xf numFmtId="166" fontId="1" fillId="2" borderId="3" xfId="0" applyNumberFormat="1" applyFont="1" applyFill="1" applyBorder="1" applyAlignment="1" applyProtection="1">
      <alignment horizontal="center"/>
      <protection hidden="1"/>
    </xf>
    <xf numFmtId="166" fontId="1" fillId="2" borderId="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15" xfId="0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wrapText="1"/>
      <protection hidden="1"/>
    </xf>
    <xf numFmtId="164" fontId="1" fillId="0" borderId="8" xfId="0" applyNumberFormat="1" applyFont="1" applyBorder="1" applyAlignment="1" applyProtection="1">
      <alignment wrapText="1"/>
      <protection hidden="1"/>
    </xf>
    <xf numFmtId="164" fontId="1" fillId="0" borderId="9" xfId="0" applyNumberFormat="1" applyFont="1" applyBorder="1" applyAlignment="1" applyProtection="1">
      <alignment wrapText="1"/>
      <protection hidden="1"/>
    </xf>
    <xf numFmtId="164" fontId="1" fillId="0" borderId="7" xfId="0" applyNumberFormat="1" applyFont="1" applyBorder="1" applyAlignment="1" applyProtection="1">
      <alignment wrapText="1"/>
      <protection hidden="1"/>
    </xf>
    <xf numFmtId="164" fontId="2" fillId="0" borderId="8" xfId="0" applyNumberFormat="1" applyFont="1" applyBorder="1" applyAlignment="1" applyProtection="1">
      <alignment wrapText="1"/>
      <protection hidden="1"/>
    </xf>
    <xf numFmtId="164" fontId="2" fillId="0" borderId="9" xfId="0" applyNumberFormat="1" applyFont="1" applyBorder="1" applyAlignment="1" applyProtection="1">
      <alignment wrapText="1"/>
      <protection hidden="1"/>
    </xf>
    <xf numFmtId="164" fontId="2" fillId="0" borderId="7" xfId="0" applyNumberFormat="1" applyFont="1" applyBorder="1" applyAlignment="1" applyProtection="1">
      <alignment wrapText="1"/>
      <protection hidden="1"/>
    </xf>
    <xf numFmtId="164" fontId="1" fillId="0" borderId="2" xfId="0" applyNumberFormat="1" applyFont="1" applyBorder="1" applyAlignment="1" applyProtection="1">
      <alignment wrapText="1"/>
      <protection hidden="1"/>
    </xf>
    <xf numFmtId="164" fontId="1" fillId="0" borderId="3" xfId="0" applyNumberFormat="1" applyFont="1" applyBorder="1" applyAlignment="1" applyProtection="1">
      <alignment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38" fontId="4" fillId="0" borderId="0" xfId="0" applyNumberFormat="1" applyFont="1" applyProtection="1">
      <protection hidden="1"/>
    </xf>
    <xf numFmtId="164" fontId="4" fillId="0" borderId="1" xfId="0" applyNumberFormat="1" applyFont="1" applyBorder="1" applyProtection="1">
      <protection hidden="1"/>
    </xf>
    <xf numFmtId="164" fontId="4" fillId="0" borderId="23" xfId="0" applyNumberFormat="1" applyFont="1" applyBorder="1" applyProtection="1">
      <protection hidden="1"/>
    </xf>
    <xf numFmtId="164" fontId="4" fillId="0" borderId="24" xfId="0" applyNumberFormat="1" applyFont="1" applyBorder="1" applyProtection="1">
      <protection hidden="1"/>
    </xf>
    <xf numFmtId="164" fontId="4" fillId="0" borderId="2" xfId="0" applyNumberFormat="1" applyFont="1" applyBorder="1" applyProtection="1">
      <protection hidden="1"/>
    </xf>
    <xf numFmtId="164" fontId="4" fillId="0" borderId="3" xfId="0" applyNumberFormat="1" applyFont="1" applyBorder="1" applyProtection="1">
      <protection hidden="1"/>
    </xf>
    <xf numFmtId="40" fontId="5" fillId="0" borderId="0" xfId="0" applyNumberFormat="1" applyFont="1" applyProtection="1">
      <protection hidden="1"/>
    </xf>
    <xf numFmtId="0" fontId="4" fillId="0" borderId="23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5" fillId="0" borderId="0" xfId="0" applyFont="1" applyProtection="1">
      <protection hidden="1"/>
    </xf>
    <xf numFmtId="0" fontId="8" fillId="0" borderId="0" xfId="0" applyFont="1" applyProtection="1">
      <protection hidden="1"/>
    </xf>
    <xf numFmtId="40" fontId="8" fillId="0" borderId="0" xfId="0" applyNumberFormat="1" applyFont="1" applyProtection="1">
      <protection hidden="1"/>
    </xf>
    <xf numFmtId="164" fontId="9" fillId="0" borderId="25" xfId="0" applyNumberFormat="1" applyFont="1" applyBorder="1" applyProtection="1">
      <protection hidden="1"/>
    </xf>
    <xf numFmtId="164" fontId="9" fillId="0" borderId="26" xfId="0" applyNumberFormat="1" applyFont="1" applyBorder="1" applyProtection="1">
      <protection hidden="1"/>
    </xf>
    <xf numFmtId="164" fontId="9" fillId="0" borderId="27" xfId="0" applyNumberFormat="1" applyFont="1" applyBorder="1" applyProtection="1">
      <protection hidden="1"/>
    </xf>
    <xf numFmtId="164" fontId="9" fillId="0" borderId="28" xfId="0" applyNumberFormat="1" applyFont="1" applyBorder="1" applyProtection="1">
      <protection hidden="1"/>
    </xf>
    <xf numFmtId="40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8" fillId="0" borderId="30" xfId="0" applyFont="1" applyBorder="1" applyProtection="1">
      <protection hidden="1"/>
    </xf>
    <xf numFmtId="164" fontId="8" fillId="0" borderId="5" xfId="0" applyNumberFormat="1" applyFont="1" applyBorder="1" applyAlignment="1" applyProtection="1">
      <alignment wrapText="1"/>
      <protection hidden="1"/>
    </xf>
    <xf numFmtId="167" fontId="8" fillId="0" borderId="31" xfId="0" applyNumberFormat="1" applyFont="1" applyBorder="1" applyAlignment="1" applyProtection="1">
      <alignment wrapText="1"/>
      <protection hidden="1"/>
    </xf>
    <xf numFmtId="164" fontId="7" fillId="2" borderId="1" xfId="0" applyNumberFormat="1" applyFont="1" applyFill="1" applyBorder="1" applyAlignment="1" applyProtection="1">
      <alignment wrapText="1"/>
      <protection hidden="1"/>
    </xf>
    <xf numFmtId="164" fontId="7" fillId="0" borderId="23" xfId="0" applyNumberFormat="1" applyFont="1" applyBorder="1" applyAlignment="1" applyProtection="1">
      <alignment wrapText="1"/>
      <protection hidden="1"/>
    </xf>
    <xf numFmtId="164" fontId="7" fillId="2" borderId="2" xfId="0" applyNumberFormat="1" applyFont="1" applyFill="1" applyBorder="1" applyAlignment="1" applyProtection="1">
      <alignment wrapText="1"/>
      <protection hidden="1"/>
    </xf>
    <xf numFmtId="164" fontId="7" fillId="2" borderId="3" xfId="0" applyNumberFormat="1" applyFont="1" applyFill="1" applyBorder="1" applyAlignment="1" applyProtection="1">
      <alignment wrapText="1"/>
      <protection hidden="1"/>
    </xf>
    <xf numFmtId="164" fontId="7" fillId="2" borderId="3" xfId="0" applyNumberFormat="1" applyFont="1" applyFill="1" applyBorder="1" applyProtection="1">
      <protection hidden="1"/>
    </xf>
    <xf numFmtId="0" fontId="7" fillId="0" borderId="32" xfId="0" applyFont="1" applyBorder="1" applyProtection="1">
      <protection hidden="1"/>
    </xf>
    <xf numFmtId="164" fontId="8" fillId="0" borderId="33" xfId="0" applyNumberFormat="1" applyFont="1" applyBorder="1" applyAlignment="1" applyProtection="1">
      <alignment wrapText="1"/>
      <protection hidden="1"/>
    </xf>
    <xf numFmtId="167" fontId="8" fillId="0" borderId="34" xfId="0" applyNumberFormat="1" applyFont="1" applyBorder="1" applyAlignment="1" applyProtection="1">
      <alignment wrapText="1"/>
      <protection hidden="1"/>
    </xf>
    <xf numFmtId="164" fontId="6" fillId="2" borderId="7" xfId="0" applyNumberFormat="1" applyFont="1" applyFill="1" applyBorder="1" applyAlignment="1" applyProtection="1">
      <alignment wrapText="1"/>
      <protection hidden="1"/>
    </xf>
    <xf numFmtId="164" fontId="7" fillId="0" borderId="35" xfId="0" applyNumberFormat="1" applyFont="1" applyBorder="1" applyAlignment="1" applyProtection="1">
      <alignment wrapText="1"/>
      <protection hidden="1"/>
    </xf>
    <xf numFmtId="164" fontId="6" fillId="2" borderId="8" xfId="0" applyNumberFormat="1" applyFont="1" applyFill="1" applyBorder="1" applyAlignment="1" applyProtection="1">
      <alignment wrapText="1"/>
      <protection hidden="1"/>
    </xf>
    <xf numFmtId="164" fontId="6" fillId="2" borderId="9" xfId="0" applyNumberFormat="1" applyFont="1" applyFill="1" applyBorder="1" applyAlignment="1" applyProtection="1">
      <alignment wrapText="1"/>
      <protection hidden="1"/>
    </xf>
    <xf numFmtId="164" fontId="6" fillId="2" borderId="9" xfId="0" applyNumberFormat="1" applyFont="1" applyFill="1" applyBorder="1" applyProtection="1">
      <protection hidden="1"/>
    </xf>
    <xf numFmtId="164" fontId="7" fillId="2" borderId="7" xfId="0" applyNumberFormat="1" applyFont="1" applyFill="1" applyBorder="1" applyAlignment="1" applyProtection="1">
      <alignment wrapText="1"/>
      <protection hidden="1"/>
    </xf>
    <xf numFmtId="164" fontId="7" fillId="2" borderId="8" xfId="0" applyNumberFormat="1" applyFont="1" applyFill="1" applyBorder="1" applyAlignment="1" applyProtection="1">
      <alignment wrapText="1"/>
      <protection hidden="1"/>
    </xf>
    <xf numFmtId="164" fontId="7" fillId="2" borderId="9" xfId="0" applyNumberFormat="1" applyFont="1" applyFill="1" applyBorder="1" applyAlignment="1" applyProtection="1">
      <alignment wrapText="1"/>
      <protection hidden="1"/>
    </xf>
    <xf numFmtId="164" fontId="7" fillId="2" borderId="9" xfId="0" applyNumberFormat="1" applyFont="1" applyFill="1" applyBorder="1" applyProtection="1">
      <protection hidden="1"/>
    </xf>
    <xf numFmtId="164" fontId="8" fillId="0" borderId="37" xfId="0" applyNumberFormat="1" applyFont="1" applyBorder="1" applyAlignment="1" applyProtection="1">
      <alignment wrapText="1"/>
      <protection hidden="1"/>
    </xf>
    <xf numFmtId="167" fontId="8" fillId="0" borderId="38" xfId="0" applyNumberFormat="1" applyFont="1" applyBorder="1" applyAlignment="1" applyProtection="1">
      <alignment wrapText="1"/>
      <protection hidden="1"/>
    </xf>
    <xf numFmtId="164" fontId="6" fillId="2" borderId="11" xfId="0" applyNumberFormat="1" applyFont="1" applyFill="1" applyBorder="1" applyAlignment="1" applyProtection="1">
      <alignment wrapText="1"/>
      <protection hidden="1"/>
    </xf>
    <xf numFmtId="164" fontId="7" fillId="0" borderId="39" xfId="0" applyNumberFormat="1" applyFont="1" applyBorder="1" applyAlignment="1" applyProtection="1">
      <alignment wrapText="1"/>
      <protection hidden="1"/>
    </xf>
    <xf numFmtId="164" fontId="6" fillId="2" borderId="12" xfId="0" applyNumberFormat="1" applyFont="1" applyFill="1" applyBorder="1" applyAlignment="1" applyProtection="1">
      <alignment wrapText="1"/>
      <protection hidden="1"/>
    </xf>
    <xf numFmtId="164" fontId="6" fillId="2" borderId="13" xfId="0" applyNumberFormat="1" applyFont="1" applyFill="1" applyBorder="1" applyAlignment="1" applyProtection="1">
      <alignment wrapText="1"/>
      <protection hidden="1"/>
    </xf>
    <xf numFmtId="164" fontId="6" fillId="2" borderId="13" xfId="0" applyNumberFormat="1" applyFont="1" applyFill="1" applyBorder="1" applyProtection="1"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15" xfId="0" applyFont="1" applyBorder="1" applyAlignment="1" applyProtection="1">
      <alignment horizontal="center"/>
      <protection hidden="1"/>
    </xf>
    <xf numFmtId="0" fontId="6" fillId="0" borderId="27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6" fillId="0" borderId="41" xfId="0" applyFont="1" applyBorder="1" applyAlignment="1" applyProtection="1">
      <alignment horizontal="centerContinuous"/>
      <protection hidden="1"/>
    </xf>
    <xf numFmtId="0" fontId="6" fillId="0" borderId="18" xfId="0" applyFont="1" applyBorder="1" applyAlignment="1" applyProtection="1">
      <alignment horizontal="centerContinuous"/>
      <protection hidden="1"/>
    </xf>
    <xf numFmtId="0" fontId="6" fillId="0" borderId="0" xfId="0" applyFont="1" applyProtection="1">
      <protection hidden="1"/>
    </xf>
    <xf numFmtId="0" fontId="10" fillId="0" borderId="0" xfId="0" applyFont="1" applyAlignment="1" applyProtection="1">
      <alignment horizontal="center" vertical="top" wrapText="1"/>
      <protection hidden="1"/>
    </xf>
    <xf numFmtId="0" fontId="6" fillId="0" borderId="42" xfId="0" applyFont="1" applyBorder="1" applyAlignment="1" applyProtection="1">
      <alignment horizontal="center" vertical="top" wrapText="1"/>
      <protection hidden="1"/>
    </xf>
    <xf numFmtId="0" fontId="6" fillId="0" borderId="16" xfId="0" applyFont="1" applyBorder="1" applyAlignment="1" applyProtection="1">
      <alignment horizontal="center" vertical="top" wrapText="1"/>
      <protection hidden="1"/>
    </xf>
    <xf numFmtId="0" fontId="6" fillId="0" borderId="17" xfId="0" applyFont="1" applyBorder="1" applyAlignment="1" applyProtection="1">
      <alignment horizontal="center" vertical="top" wrapText="1"/>
      <protection hidden="1"/>
    </xf>
    <xf numFmtId="0" fontId="6" fillId="0" borderId="27" xfId="0" applyFont="1" applyBorder="1" applyAlignment="1" applyProtection="1">
      <alignment horizontal="centerContinuous" vertical="top"/>
      <protection hidden="1"/>
    </xf>
    <xf numFmtId="0" fontId="6" fillId="0" borderId="30" xfId="0" applyFont="1" applyBorder="1" applyAlignment="1" applyProtection="1">
      <alignment horizontal="centerContinuous" vertical="top"/>
      <protection hidden="1"/>
    </xf>
    <xf numFmtId="0" fontId="6" fillId="0" borderId="28" xfId="0" applyFont="1" applyBorder="1" applyProtection="1">
      <protection hidden="1"/>
    </xf>
    <xf numFmtId="0" fontId="6" fillId="0" borderId="27" xfId="0" applyFont="1" applyBorder="1" applyAlignment="1" applyProtection="1">
      <alignment horizontal="center" wrapText="1"/>
      <protection hidden="1"/>
    </xf>
    <xf numFmtId="0" fontId="6" fillId="0" borderId="29" xfId="0" applyFont="1" applyBorder="1" applyAlignment="1" applyProtection="1">
      <alignment horizontal="center" wrapText="1"/>
      <protection hidden="1"/>
    </xf>
    <xf numFmtId="0" fontId="6" fillId="0" borderId="27" xfId="0" applyFont="1" applyBorder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6" fillId="0" borderId="30" xfId="0" applyFont="1" applyBorder="1" applyAlignment="1" applyProtection="1">
      <alignment horizontal="centerContinuous"/>
      <protection hidden="1"/>
    </xf>
    <xf numFmtId="0" fontId="6" fillId="0" borderId="46" xfId="0" applyFont="1" applyBorder="1" applyAlignment="1" applyProtection="1">
      <alignment horizontal="centerContinuous"/>
      <protection hidden="1"/>
    </xf>
    <xf numFmtId="0" fontId="0" fillId="0" borderId="30" xfId="0" applyBorder="1" applyProtection="1">
      <protection hidden="1"/>
    </xf>
    <xf numFmtId="0" fontId="7" fillId="0" borderId="0" xfId="0" applyFont="1" applyProtection="1">
      <protection hidden="1"/>
    </xf>
    <xf numFmtId="0" fontId="6" fillId="0" borderId="47" xfId="0" applyFont="1" applyBorder="1" applyAlignment="1" applyProtection="1">
      <alignment horizontal="centerContinuous"/>
      <protection hidden="1"/>
    </xf>
    <xf numFmtId="0" fontId="11" fillId="0" borderId="0" xfId="0" applyFont="1" applyProtection="1">
      <protection hidden="1"/>
    </xf>
    <xf numFmtId="0" fontId="2" fillId="0" borderId="18" xfId="0" applyFont="1" applyBorder="1" applyProtection="1">
      <protection hidden="1"/>
    </xf>
    <xf numFmtId="0" fontId="1" fillId="0" borderId="48" xfId="0" applyFont="1" applyBorder="1" applyProtection="1">
      <protection hidden="1"/>
    </xf>
    <xf numFmtId="164" fontId="2" fillId="0" borderId="49" xfId="0" applyNumberFormat="1" applyFont="1" applyBorder="1" applyProtection="1">
      <protection hidden="1"/>
    </xf>
    <xf numFmtId="164" fontId="2" fillId="0" borderId="50" xfId="0" applyNumberFormat="1" applyFont="1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top" wrapText="1"/>
      <protection hidden="1"/>
    </xf>
    <xf numFmtId="0" fontId="2" fillId="0" borderId="22" xfId="0" applyFont="1" applyBorder="1" applyAlignment="1" applyProtection="1">
      <alignment horizontal="center" vertical="top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165" fontId="6" fillId="2" borderId="14" xfId="0" applyNumberFormat="1" applyFont="1" applyFill="1" applyBorder="1" applyAlignment="1" applyProtection="1">
      <alignment wrapText="1"/>
      <protection hidden="1"/>
    </xf>
    <xf numFmtId="165" fontId="6" fillId="2" borderId="40" xfId="0" applyNumberFormat="1" applyFont="1" applyFill="1" applyBorder="1" applyAlignment="1" applyProtection="1">
      <alignment wrapText="1"/>
      <protection hidden="1"/>
    </xf>
    <xf numFmtId="0" fontId="6" fillId="0" borderId="45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44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43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165" fontId="7" fillId="2" borderId="10" xfId="0" applyNumberFormat="1" applyFont="1" applyFill="1" applyBorder="1" applyAlignment="1" applyProtection="1">
      <alignment wrapText="1"/>
      <protection hidden="1"/>
    </xf>
    <xf numFmtId="165" fontId="7" fillId="2" borderId="36" xfId="0" applyNumberFormat="1" applyFont="1" applyFill="1" applyBorder="1" applyAlignment="1" applyProtection="1">
      <alignment wrapText="1"/>
      <protection hidden="1"/>
    </xf>
    <xf numFmtId="165" fontId="6" fillId="2" borderId="10" xfId="0" applyNumberFormat="1" applyFont="1" applyFill="1" applyBorder="1" applyAlignment="1" applyProtection="1">
      <alignment wrapText="1"/>
      <protection hidden="1"/>
    </xf>
    <xf numFmtId="165" fontId="6" fillId="2" borderId="36" xfId="0" applyNumberFormat="1" applyFont="1" applyFill="1" applyBorder="1" applyAlignment="1" applyProtection="1">
      <alignment wrapText="1"/>
      <protection hidden="1"/>
    </xf>
    <xf numFmtId="165" fontId="7" fillId="2" borderId="6" xfId="0" applyNumberFormat="1" applyFont="1" applyFill="1" applyBorder="1" applyAlignment="1" applyProtection="1">
      <alignment wrapText="1"/>
      <protection hidden="1"/>
    </xf>
    <xf numFmtId="165" fontId="7" fillId="2" borderId="4" xfId="0" applyNumberFormat="1" applyFont="1" applyFill="1" applyBorder="1" applyAlignment="1" applyProtection="1">
      <alignment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Normal="100" workbookViewId="0">
      <selection activeCell="K7" sqref="K7"/>
    </sheetView>
  </sheetViews>
  <sheetFormatPr defaultColWidth="9.140625" defaultRowHeight="15" x14ac:dyDescent="0.25"/>
  <cols>
    <col min="1" max="1" width="88.85546875" style="2" customWidth="1"/>
    <col min="2" max="2" width="13.28515625" style="2" customWidth="1"/>
    <col min="3" max="3" width="17.28515625" style="2" customWidth="1"/>
    <col min="4" max="4" width="16.42578125" style="2" customWidth="1"/>
    <col min="5" max="5" width="17.140625" style="2" customWidth="1"/>
    <col min="6" max="6" width="15.5703125" style="2" customWidth="1"/>
    <col min="7" max="7" width="17" style="2" customWidth="1"/>
    <col min="8" max="220" width="9.140625" style="2" customWidth="1"/>
    <col min="221" max="16384" width="9.140625" style="2"/>
  </cols>
  <sheetData>
    <row r="1" spans="1:10" ht="18.75" customHeight="1" x14ac:dyDescent="0.25">
      <c r="A1" s="1"/>
      <c r="B1" s="1"/>
      <c r="C1" s="1"/>
      <c r="D1" s="1"/>
      <c r="E1" s="1"/>
      <c r="F1" s="106" t="s">
        <v>62</v>
      </c>
      <c r="G1" s="106"/>
      <c r="H1" s="1"/>
      <c r="I1" s="1"/>
      <c r="J1" s="1"/>
    </row>
    <row r="2" spans="1:10" ht="18" customHeight="1" x14ac:dyDescent="0.25">
      <c r="A2" s="1"/>
      <c r="B2" s="1"/>
      <c r="C2" s="1"/>
      <c r="D2" s="1"/>
      <c r="E2" s="1"/>
      <c r="F2" s="106" t="s">
        <v>76</v>
      </c>
      <c r="G2" s="106"/>
      <c r="H2" s="1"/>
      <c r="I2" s="1"/>
      <c r="J2" s="1"/>
    </row>
    <row r="3" spans="1:10" ht="14.25" customHeight="1" x14ac:dyDescent="0.25">
      <c r="A3" s="1"/>
      <c r="B3" s="1"/>
      <c r="C3" s="1"/>
      <c r="D3" s="1"/>
      <c r="E3" s="1"/>
      <c r="F3" s="106" t="s">
        <v>75</v>
      </c>
      <c r="G3" s="106"/>
      <c r="H3" s="1"/>
      <c r="I3" s="1"/>
      <c r="J3" s="1"/>
    </row>
    <row r="4" spans="1:10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44.25" customHeight="1" x14ac:dyDescent="0.25">
      <c r="A5" s="107" t="s">
        <v>63</v>
      </c>
      <c r="B5" s="107"/>
      <c r="C5" s="107"/>
      <c r="D5" s="107"/>
      <c r="E5" s="107"/>
      <c r="F5" s="107"/>
      <c r="G5" s="107"/>
      <c r="H5" s="1"/>
      <c r="I5" s="1"/>
      <c r="J5" s="1"/>
    </row>
    <row r="6" spans="1:10" ht="24" customHeight="1" thickBot="1" x14ac:dyDescent="0.3">
      <c r="A6" s="1"/>
      <c r="B6" s="1"/>
      <c r="C6" s="1"/>
      <c r="D6" s="1"/>
      <c r="E6" s="1"/>
      <c r="F6" s="1"/>
      <c r="G6" s="19" t="s">
        <v>61</v>
      </c>
      <c r="H6" s="1"/>
      <c r="I6" s="1"/>
      <c r="J6" s="1"/>
    </row>
    <row r="7" spans="1:10" ht="64.5" customHeight="1" thickBot="1" x14ac:dyDescent="0.3">
      <c r="A7" s="114" t="s">
        <v>54</v>
      </c>
      <c r="B7" s="112" t="s">
        <v>57</v>
      </c>
      <c r="C7" s="113"/>
      <c r="D7" s="108" t="s">
        <v>59</v>
      </c>
      <c r="E7" s="108" t="s">
        <v>56</v>
      </c>
      <c r="F7" s="108" t="s">
        <v>60</v>
      </c>
      <c r="G7" s="110" t="s">
        <v>55</v>
      </c>
      <c r="H7" s="1"/>
      <c r="I7" s="1"/>
      <c r="J7" s="1"/>
    </row>
    <row r="8" spans="1:10" ht="21" customHeight="1" thickBot="1" x14ac:dyDescent="0.3">
      <c r="A8" s="115"/>
      <c r="B8" s="3" t="s">
        <v>53</v>
      </c>
      <c r="C8" s="3" t="s">
        <v>52</v>
      </c>
      <c r="D8" s="109"/>
      <c r="E8" s="109"/>
      <c r="F8" s="109"/>
      <c r="G8" s="111"/>
      <c r="H8" s="1"/>
      <c r="I8" s="1"/>
      <c r="J8" s="1"/>
    </row>
    <row r="9" spans="1:10" ht="12.75" customHeight="1" thickBot="1" x14ac:dyDescent="0.3">
      <c r="A9" s="4">
        <v>1</v>
      </c>
      <c r="B9" s="5">
        <v>2</v>
      </c>
      <c r="C9" s="6">
        <v>3</v>
      </c>
      <c r="D9" s="6">
        <v>4</v>
      </c>
      <c r="E9" s="6">
        <v>5</v>
      </c>
      <c r="F9" s="6">
        <v>6</v>
      </c>
      <c r="G9" s="20">
        <v>7</v>
      </c>
      <c r="H9" s="1"/>
      <c r="I9" s="1"/>
      <c r="J9" s="1"/>
    </row>
    <row r="10" spans="1:10" ht="16.5" customHeight="1" x14ac:dyDescent="0.25">
      <c r="A10" s="7" t="s">
        <v>51</v>
      </c>
      <c r="B10" s="8">
        <v>1</v>
      </c>
      <c r="C10" s="9">
        <v>0</v>
      </c>
      <c r="D10" s="21">
        <f>D11+D12+D13+D14+D15+D16+D17+D18</f>
        <v>529092.80000000005</v>
      </c>
      <c r="E10" s="21">
        <f t="shared" ref="E10:G10" si="0">E11+E12+E13+E14+E15+E16+E17+E18</f>
        <v>9769.6</v>
      </c>
      <c r="F10" s="21">
        <f t="shared" si="0"/>
        <v>579651.69999999995</v>
      </c>
      <c r="G10" s="21">
        <f t="shared" si="0"/>
        <v>9739.7000000000007</v>
      </c>
      <c r="H10" s="1"/>
      <c r="I10" s="1"/>
      <c r="J10" s="1"/>
    </row>
    <row r="11" spans="1:10" ht="34.5" customHeight="1" x14ac:dyDescent="0.25">
      <c r="A11" s="10" t="s">
        <v>50</v>
      </c>
      <c r="B11" s="11">
        <v>1</v>
      </c>
      <c r="C11" s="12">
        <v>2</v>
      </c>
      <c r="D11" s="22">
        <v>8650</v>
      </c>
      <c r="E11" s="23">
        <v>0</v>
      </c>
      <c r="F11" s="22">
        <v>8650</v>
      </c>
      <c r="G11" s="24">
        <v>0</v>
      </c>
      <c r="H11" s="1"/>
      <c r="I11" s="1"/>
      <c r="J11" s="1"/>
    </row>
    <row r="12" spans="1:10" ht="34.5" customHeight="1" x14ac:dyDescent="0.25">
      <c r="A12" s="10" t="s">
        <v>49</v>
      </c>
      <c r="B12" s="11">
        <v>1</v>
      </c>
      <c r="C12" s="12">
        <v>3</v>
      </c>
      <c r="D12" s="22">
        <v>21012</v>
      </c>
      <c r="E12" s="23">
        <v>0</v>
      </c>
      <c r="F12" s="22">
        <v>21012</v>
      </c>
      <c r="G12" s="24">
        <v>0</v>
      </c>
      <c r="H12" s="1"/>
      <c r="I12" s="1"/>
      <c r="J12" s="1"/>
    </row>
    <row r="13" spans="1:10" ht="34.5" customHeight="1" x14ac:dyDescent="0.25">
      <c r="A13" s="10" t="s">
        <v>48</v>
      </c>
      <c r="B13" s="11">
        <v>1</v>
      </c>
      <c r="C13" s="12">
        <v>4</v>
      </c>
      <c r="D13" s="22">
        <v>215876</v>
      </c>
      <c r="E13" s="23">
        <v>0</v>
      </c>
      <c r="F13" s="22">
        <v>215876</v>
      </c>
      <c r="G13" s="24">
        <v>0</v>
      </c>
      <c r="H13" s="1"/>
      <c r="I13" s="1"/>
      <c r="J13" s="1"/>
    </row>
    <row r="14" spans="1:10" ht="16.5" customHeight="1" x14ac:dyDescent="0.25">
      <c r="A14" s="10" t="s">
        <v>47</v>
      </c>
      <c r="B14" s="11">
        <v>1</v>
      </c>
      <c r="C14" s="12">
        <v>5</v>
      </c>
      <c r="D14" s="22">
        <v>36.4</v>
      </c>
      <c r="E14" s="23">
        <v>36.4</v>
      </c>
      <c r="F14" s="22">
        <v>6.5</v>
      </c>
      <c r="G14" s="24">
        <v>6.5</v>
      </c>
      <c r="H14" s="1"/>
      <c r="I14" s="1"/>
      <c r="J14" s="1"/>
    </row>
    <row r="15" spans="1:10" ht="34.5" customHeight="1" x14ac:dyDescent="0.25">
      <c r="A15" s="10" t="s">
        <v>46</v>
      </c>
      <c r="B15" s="11">
        <v>1</v>
      </c>
      <c r="C15" s="12">
        <v>6</v>
      </c>
      <c r="D15" s="22">
        <v>62949.5</v>
      </c>
      <c r="E15" s="23">
        <v>0</v>
      </c>
      <c r="F15" s="22">
        <v>63220</v>
      </c>
      <c r="G15" s="24">
        <v>0</v>
      </c>
      <c r="H15" s="1"/>
      <c r="I15" s="1"/>
      <c r="J15" s="1"/>
    </row>
    <row r="16" spans="1:10" ht="16.5" customHeight="1" x14ac:dyDescent="0.25">
      <c r="A16" s="10" t="s">
        <v>45</v>
      </c>
      <c r="B16" s="11">
        <v>1</v>
      </c>
      <c r="C16" s="12">
        <v>7</v>
      </c>
      <c r="D16" s="22">
        <v>0</v>
      </c>
      <c r="E16" s="23">
        <v>0</v>
      </c>
      <c r="F16" s="22">
        <v>0</v>
      </c>
      <c r="G16" s="24">
        <v>0</v>
      </c>
      <c r="H16" s="1"/>
      <c r="I16" s="1"/>
      <c r="J16" s="1"/>
    </row>
    <row r="17" spans="1:10" ht="16.5" customHeight="1" x14ac:dyDescent="0.25">
      <c r="A17" s="10" t="s">
        <v>44</v>
      </c>
      <c r="B17" s="11">
        <v>1</v>
      </c>
      <c r="C17" s="12">
        <v>11</v>
      </c>
      <c r="D17" s="22">
        <v>1500</v>
      </c>
      <c r="E17" s="23">
        <v>0</v>
      </c>
      <c r="F17" s="22">
        <v>1500</v>
      </c>
      <c r="G17" s="24">
        <v>0</v>
      </c>
      <c r="H17" s="1"/>
      <c r="I17" s="1"/>
      <c r="J17" s="1"/>
    </row>
    <row r="18" spans="1:10" ht="16.5" customHeight="1" x14ac:dyDescent="0.25">
      <c r="A18" s="10" t="s">
        <v>43</v>
      </c>
      <c r="B18" s="11">
        <v>1</v>
      </c>
      <c r="C18" s="12">
        <v>13</v>
      </c>
      <c r="D18" s="22">
        <v>219068.9</v>
      </c>
      <c r="E18" s="23">
        <v>9733.2000000000007</v>
      </c>
      <c r="F18" s="22">
        <v>269387.2</v>
      </c>
      <c r="G18" s="24">
        <v>9733.2000000000007</v>
      </c>
      <c r="H18" s="1"/>
      <c r="I18" s="1"/>
      <c r="J18" s="1"/>
    </row>
    <row r="19" spans="1:10" ht="23.25" customHeight="1" x14ac:dyDescent="0.25">
      <c r="A19" s="13" t="s">
        <v>42</v>
      </c>
      <c r="B19" s="14">
        <v>3</v>
      </c>
      <c r="C19" s="15">
        <v>0</v>
      </c>
      <c r="D19" s="25">
        <f>D20+D21+D22</f>
        <v>13737.4</v>
      </c>
      <c r="E19" s="25">
        <f t="shared" ref="E19:G19" si="1">E20+E21+E22</f>
        <v>7032.7</v>
      </c>
      <c r="F19" s="25">
        <f t="shared" si="1"/>
        <v>13932</v>
      </c>
      <c r="G19" s="25">
        <f t="shared" si="1"/>
        <v>7032.7</v>
      </c>
      <c r="H19" s="1"/>
      <c r="I19" s="1"/>
      <c r="J19" s="1"/>
    </row>
    <row r="20" spans="1:10" ht="16.5" customHeight="1" x14ac:dyDescent="0.25">
      <c r="A20" s="10" t="s">
        <v>41</v>
      </c>
      <c r="B20" s="11">
        <v>3</v>
      </c>
      <c r="C20" s="12">
        <v>4</v>
      </c>
      <c r="D20" s="22">
        <v>7032.7</v>
      </c>
      <c r="E20" s="23">
        <v>7032.7</v>
      </c>
      <c r="F20" s="22">
        <v>7032.7</v>
      </c>
      <c r="G20" s="24">
        <v>7032.7</v>
      </c>
      <c r="H20" s="1"/>
      <c r="I20" s="1"/>
      <c r="J20" s="1"/>
    </row>
    <row r="21" spans="1:10" ht="34.5" customHeight="1" x14ac:dyDescent="0.25">
      <c r="A21" s="10" t="s">
        <v>40</v>
      </c>
      <c r="B21" s="11">
        <v>3</v>
      </c>
      <c r="C21" s="12">
        <v>10</v>
      </c>
      <c r="D21" s="22">
        <v>2567.3000000000002</v>
      </c>
      <c r="E21" s="23">
        <v>0</v>
      </c>
      <c r="F21" s="22">
        <v>2630</v>
      </c>
      <c r="G21" s="24">
        <v>0</v>
      </c>
      <c r="H21" s="1"/>
      <c r="I21" s="1"/>
      <c r="J21" s="1"/>
    </row>
    <row r="22" spans="1:10" ht="23.25" customHeight="1" x14ac:dyDescent="0.25">
      <c r="A22" s="10" t="s">
        <v>39</v>
      </c>
      <c r="B22" s="11">
        <v>3</v>
      </c>
      <c r="C22" s="12">
        <v>14</v>
      </c>
      <c r="D22" s="22">
        <v>4137.3999999999996</v>
      </c>
      <c r="E22" s="23">
        <v>0</v>
      </c>
      <c r="F22" s="22">
        <v>4269.3</v>
      </c>
      <c r="G22" s="24">
        <v>0</v>
      </c>
      <c r="H22" s="1"/>
      <c r="I22" s="1"/>
      <c r="J22" s="1"/>
    </row>
    <row r="23" spans="1:10" ht="16.5" customHeight="1" x14ac:dyDescent="0.25">
      <c r="A23" s="13" t="s">
        <v>38</v>
      </c>
      <c r="B23" s="14">
        <v>4</v>
      </c>
      <c r="C23" s="15">
        <v>0</v>
      </c>
      <c r="D23" s="25">
        <f>D24+D25+D26+D27+D28+D29</f>
        <v>138759.80000000002</v>
      </c>
      <c r="E23" s="25">
        <f t="shared" ref="E23:G23" si="2">E24+E25+E26+E27+E28+E29</f>
        <v>2301.8000000000002</v>
      </c>
      <c r="F23" s="25">
        <f t="shared" si="2"/>
        <v>117669.9</v>
      </c>
      <c r="G23" s="25">
        <f t="shared" si="2"/>
        <v>2301.8000000000002</v>
      </c>
      <c r="H23" s="1"/>
      <c r="I23" s="1"/>
      <c r="J23" s="1"/>
    </row>
    <row r="24" spans="1:10" ht="16.5" customHeight="1" x14ac:dyDescent="0.25">
      <c r="A24" s="10" t="s">
        <v>37</v>
      </c>
      <c r="B24" s="11">
        <v>4</v>
      </c>
      <c r="C24" s="12">
        <v>1</v>
      </c>
      <c r="D24" s="22">
        <v>7191.4</v>
      </c>
      <c r="E24" s="23">
        <v>0</v>
      </c>
      <c r="F24" s="22">
        <v>7191.4</v>
      </c>
      <c r="G24" s="24">
        <v>0</v>
      </c>
      <c r="H24" s="1"/>
      <c r="I24" s="1"/>
      <c r="J24" s="1"/>
    </row>
    <row r="25" spans="1:10" ht="16.5" customHeight="1" x14ac:dyDescent="0.25">
      <c r="A25" s="10" t="s">
        <v>36</v>
      </c>
      <c r="B25" s="11">
        <v>4</v>
      </c>
      <c r="C25" s="12">
        <v>5</v>
      </c>
      <c r="D25" s="22">
        <v>249.5</v>
      </c>
      <c r="E25" s="23">
        <v>249.5</v>
      </c>
      <c r="F25" s="22">
        <v>249.5</v>
      </c>
      <c r="G25" s="24">
        <v>249.5</v>
      </c>
      <c r="H25" s="1"/>
      <c r="I25" s="1"/>
      <c r="J25" s="1"/>
    </row>
    <row r="26" spans="1:10" ht="16.5" customHeight="1" x14ac:dyDescent="0.25">
      <c r="A26" s="10" t="s">
        <v>35</v>
      </c>
      <c r="B26" s="11">
        <v>4</v>
      </c>
      <c r="C26" s="12">
        <v>8</v>
      </c>
      <c r="D26" s="22">
        <v>21000</v>
      </c>
      <c r="E26" s="23">
        <v>0</v>
      </c>
      <c r="F26" s="22">
        <v>21000</v>
      </c>
      <c r="G26" s="24">
        <v>0</v>
      </c>
      <c r="H26" s="1"/>
      <c r="I26" s="1"/>
      <c r="J26" s="1"/>
    </row>
    <row r="27" spans="1:10" ht="16.5" customHeight="1" x14ac:dyDescent="0.25">
      <c r="A27" s="10" t="s">
        <v>34</v>
      </c>
      <c r="B27" s="11">
        <v>4</v>
      </c>
      <c r="C27" s="12">
        <v>9</v>
      </c>
      <c r="D27" s="22">
        <v>75354.2</v>
      </c>
      <c r="E27" s="23">
        <v>0</v>
      </c>
      <c r="F27" s="22">
        <v>75799.100000000006</v>
      </c>
      <c r="G27" s="24">
        <v>0</v>
      </c>
      <c r="H27" s="1"/>
      <c r="I27" s="1"/>
      <c r="J27" s="1"/>
    </row>
    <row r="28" spans="1:10" ht="16.5" customHeight="1" x14ac:dyDescent="0.25">
      <c r="A28" s="10" t="s">
        <v>33</v>
      </c>
      <c r="B28" s="11">
        <v>4</v>
      </c>
      <c r="C28" s="12">
        <v>10</v>
      </c>
      <c r="D28" s="22">
        <v>3654.8</v>
      </c>
      <c r="E28" s="23">
        <v>0</v>
      </c>
      <c r="F28" s="22">
        <v>1000</v>
      </c>
      <c r="G28" s="24">
        <v>0</v>
      </c>
      <c r="H28" s="1"/>
      <c r="I28" s="1"/>
      <c r="J28" s="1"/>
    </row>
    <row r="29" spans="1:10" ht="16.5" customHeight="1" x14ac:dyDescent="0.25">
      <c r="A29" s="10" t="s">
        <v>32</v>
      </c>
      <c r="B29" s="11">
        <v>4</v>
      </c>
      <c r="C29" s="12">
        <v>12</v>
      </c>
      <c r="D29" s="22">
        <v>31309.9</v>
      </c>
      <c r="E29" s="23">
        <v>2052.3000000000002</v>
      </c>
      <c r="F29" s="22">
        <v>12429.9</v>
      </c>
      <c r="G29" s="24">
        <v>2052.3000000000002</v>
      </c>
      <c r="H29" s="1"/>
      <c r="I29" s="1"/>
      <c r="J29" s="1"/>
    </row>
    <row r="30" spans="1:10" ht="16.5" customHeight="1" x14ac:dyDescent="0.25">
      <c r="A30" s="13" t="s">
        <v>31</v>
      </c>
      <c r="B30" s="14">
        <v>5</v>
      </c>
      <c r="C30" s="15">
        <v>0</v>
      </c>
      <c r="D30" s="25">
        <f>D31+D32+D33+D34</f>
        <v>335206.7</v>
      </c>
      <c r="E30" s="25">
        <f t="shared" ref="E30:G30" si="3">E31+E32+E33+E34</f>
        <v>159.30000000000001</v>
      </c>
      <c r="F30" s="25">
        <f t="shared" si="3"/>
        <v>375896.30000000005</v>
      </c>
      <c r="G30" s="25">
        <f t="shared" si="3"/>
        <v>159.30000000000001</v>
      </c>
      <c r="H30" s="1"/>
      <c r="I30" s="1"/>
      <c r="J30" s="1"/>
    </row>
    <row r="31" spans="1:10" ht="16.5" customHeight="1" x14ac:dyDescent="0.25">
      <c r="A31" s="10" t="s">
        <v>30</v>
      </c>
      <c r="B31" s="11">
        <v>5</v>
      </c>
      <c r="C31" s="12">
        <v>1</v>
      </c>
      <c r="D31" s="22">
        <v>1500</v>
      </c>
      <c r="E31" s="23">
        <v>0</v>
      </c>
      <c r="F31" s="22">
        <v>5500</v>
      </c>
      <c r="G31" s="24">
        <v>0</v>
      </c>
      <c r="H31" s="1"/>
      <c r="I31" s="1"/>
      <c r="J31" s="1"/>
    </row>
    <row r="32" spans="1:10" ht="16.5" customHeight="1" x14ac:dyDescent="0.25">
      <c r="A32" s="10" t="s">
        <v>29</v>
      </c>
      <c r="B32" s="11">
        <v>5</v>
      </c>
      <c r="C32" s="12">
        <v>2</v>
      </c>
      <c r="D32" s="22">
        <v>223512.2</v>
      </c>
      <c r="E32" s="23">
        <v>0</v>
      </c>
      <c r="F32" s="22">
        <v>254610.7</v>
      </c>
      <c r="G32" s="24">
        <v>0</v>
      </c>
      <c r="H32" s="1"/>
      <c r="I32" s="1"/>
      <c r="J32" s="1"/>
    </row>
    <row r="33" spans="1:10" ht="16.5" customHeight="1" x14ac:dyDescent="0.25">
      <c r="A33" s="10" t="s">
        <v>28</v>
      </c>
      <c r="B33" s="11">
        <v>5</v>
      </c>
      <c r="C33" s="12">
        <v>3</v>
      </c>
      <c r="D33" s="22">
        <v>49231.9</v>
      </c>
      <c r="E33" s="23">
        <v>0</v>
      </c>
      <c r="F33" s="22">
        <v>54582.7</v>
      </c>
      <c r="G33" s="24">
        <v>0</v>
      </c>
      <c r="H33" s="1"/>
      <c r="I33" s="1"/>
      <c r="J33" s="1"/>
    </row>
    <row r="34" spans="1:10" ht="23.25" customHeight="1" x14ac:dyDescent="0.25">
      <c r="A34" s="10" t="s">
        <v>27</v>
      </c>
      <c r="B34" s="11">
        <v>5</v>
      </c>
      <c r="C34" s="12">
        <v>5</v>
      </c>
      <c r="D34" s="22">
        <v>60962.6</v>
      </c>
      <c r="E34" s="23">
        <v>159.30000000000001</v>
      </c>
      <c r="F34" s="22">
        <v>61202.9</v>
      </c>
      <c r="G34" s="24">
        <v>159.30000000000001</v>
      </c>
      <c r="H34" s="1"/>
      <c r="I34" s="1"/>
      <c r="J34" s="1"/>
    </row>
    <row r="35" spans="1:10" ht="16.5" customHeight="1" x14ac:dyDescent="0.25">
      <c r="A35" s="13" t="s">
        <v>26</v>
      </c>
      <c r="B35" s="14">
        <v>6</v>
      </c>
      <c r="C35" s="15">
        <v>0</v>
      </c>
      <c r="D35" s="25">
        <f>D36</f>
        <v>1153.5999999999999</v>
      </c>
      <c r="E35" s="25">
        <f t="shared" ref="E35:G35" si="4">E36</f>
        <v>123.6</v>
      </c>
      <c r="F35" s="25">
        <f t="shared" si="4"/>
        <v>1153.5999999999999</v>
      </c>
      <c r="G35" s="25">
        <f t="shared" si="4"/>
        <v>123.6</v>
      </c>
      <c r="H35" s="1"/>
      <c r="I35" s="1"/>
      <c r="J35" s="1"/>
    </row>
    <row r="36" spans="1:10" ht="16.5" customHeight="1" x14ac:dyDescent="0.25">
      <c r="A36" s="10" t="s">
        <v>25</v>
      </c>
      <c r="B36" s="11">
        <v>6</v>
      </c>
      <c r="C36" s="12">
        <v>5</v>
      </c>
      <c r="D36" s="22">
        <v>1153.5999999999999</v>
      </c>
      <c r="E36" s="23">
        <v>123.6</v>
      </c>
      <c r="F36" s="22">
        <v>1153.5999999999999</v>
      </c>
      <c r="G36" s="24">
        <v>123.6</v>
      </c>
      <c r="H36" s="1"/>
      <c r="I36" s="1"/>
      <c r="J36" s="1"/>
    </row>
    <row r="37" spans="1:10" ht="16.5" customHeight="1" x14ac:dyDescent="0.25">
      <c r="A37" s="13" t="s">
        <v>24</v>
      </c>
      <c r="B37" s="14">
        <v>7</v>
      </c>
      <c r="C37" s="15">
        <v>0</v>
      </c>
      <c r="D37" s="25">
        <f>D38+D39+D40+D41+D42</f>
        <v>2232862.6999999997</v>
      </c>
      <c r="E37" s="25">
        <f t="shared" ref="E37:G37" si="5">E38+E39+E40+E41+E42</f>
        <v>1576698</v>
      </c>
      <c r="F37" s="25">
        <f t="shared" si="5"/>
        <v>2246448.4</v>
      </c>
      <c r="G37" s="25">
        <f t="shared" si="5"/>
        <v>1576698</v>
      </c>
      <c r="H37" s="1"/>
      <c r="I37" s="1"/>
      <c r="J37" s="1"/>
    </row>
    <row r="38" spans="1:10" ht="16.5" customHeight="1" x14ac:dyDescent="0.25">
      <c r="A38" s="10" t="s">
        <v>23</v>
      </c>
      <c r="B38" s="11">
        <v>7</v>
      </c>
      <c r="C38" s="12">
        <v>1</v>
      </c>
      <c r="D38" s="22">
        <v>694228.9</v>
      </c>
      <c r="E38" s="23">
        <v>532169.1</v>
      </c>
      <c r="F38" s="22">
        <v>699961.1</v>
      </c>
      <c r="G38" s="24">
        <v>532169.1</v>
      </c>
      <c r="H38" s="1"/>
      <c r="I38" s="1"/>
      <c r="J38" s="1"/>
    </row>
    <row r="39" spans="1:10" ht="16.5" customHeight="1" x14ac:dyDescent="0.25">
      <c r="A39" s="10" t="s">
        <v>22</v>
      </c>
      <c r="B39" s="11">
        <v>7</v>
      </c>
      <c r="C39" s="12">
        <v>2</v>
      </c>
      <c r="D39" s="22">
        <v>1208103.1000000001</v>
      </c>
      <c r="E39" s="23">
        <v>992150.8</v>
      </c>
      <c r="F39" s="22">
        <v>1212379.1000000001</v>
      </c>
      <c r="G39" s="24">
        <v>992150.8</v>
      </c>
      <c r="H39" s="1"/>
      <c r="I39" s="1"/>
      <c r="J39" s="1"/>
    </row>
    <row r="40" spans="1:10" ht="16.5" customHeight="1" x14ac:dyDescent="0.25">
      <c r="A40" s="10" t="s">
        <v>21</v>
      </c>
      <c r="B40" s="11">
        <v>7</v>
      </c>
      <c r="C40" s="12">
        <v>3</v>
      </c>
      <c r="D40" s="22">
        <v>203618.4</v>
      </c>
      <c r="E40" s="23">
        <v>21502.799999999999</v>
      </c>
      <c r="F40" s="22">
        <v>205859.4</v>
      </c>
      <c r="G40" s="24">
        <v>21502.799999999999</v>
      </c>
      <c r="H40" s="1"/>
      <c r="I40" s="1"/>
      <c r="J40" s="1"/>
    </row>
    <row r="41" spans="1:10" ht="16.5" customHeight="1" x14ac:dyDescent="0.25">
      <c r="A41" s="10" t="s">
        <v>20</v>
      </c>
      <c r="B41" s="11">
        <v>7</v>
      </c>
      <c r="C41" s="12">
        <v>7</v>
      </c>
      <c r="D41" s="22">
        <v>28033.3</v>
      </c>
      <c r="E41" s="23">
        <v>0</v>
      </c>
      <c r="F41" s="22">
        <v>29369.8</v>
      </c>
      <c r="G41" s="24">
        <v>0</v>
      </c>
      <c r="H41" s="1"/>
      <c r="I41" s="1"/>
      <c r="J41" s="1"/>
    </row>
    <row r="42" spans="1:10" ht="16.5" customHeight="1" x14ac:dyDescent="0.25">
      <c r="A42" s="10" t="s">
        <v>19</v>
      </c>
      <c r="B42" s="11">
        <v>7</v>
      </c>
      <c r="C42" s="12">
        <v>9</v>
      </c>
      <c r="D42" s="22">
        <v>98879</v>
      </c>
      <c r="E42" s="23">
        <v>30875.3</v>
      </c>
      <c r="F42" s="22">
        <v>98879</v>
      </c>
      <c r="G42" s="24">
        <v>30875.3</v>
      </c>
      <c r="H42" s="1"/>
      <c r="I42" s="1"/>
      <c r="J42" s="1"/>
    </row>
    <row r="43" spans="1:10" ht="16.5" customHeight="1" x14ac:dyDescent="0.25">
      <c r="A43" s="13" t="s">
        <v>18</v>
      </c>
      <c r="B43" s="14">
        <v>8</v>
      </c>
      <c r="C43" s="15">
        <v>0</v>
      </c>
      <c r="D43" s="25">
        <f>D44+D45</f>
        <v>199631.40000000002</v>
      </c>
      <c r="E43" s="25">
        <f t="shared" ref="E43:G43" si="6">E44+E45</f>
        <v>551.20000000000005</v>
      </c>
      <c r="F43" s="25">
        <f t="shared" si="6"/>
        <v>201970.19999999998</v>
      </c>
      <c r="G43" s="25">
        <f t="shared" si="6"/>
        <v>584.4</v>
      </c>
      <c r="H43" s="1"/>
      <c r="I43" s="1"/>
      <c r="J43" s="1"/>
    </row>
    <row r="44" spans="1:10" ht="16.5" customHeight="1" x14ac:dyDescent="0.25">
      <c r="A44" s="10" t="s">
        <v>17</v>
      </c>
      <c r="B44" s="11">
        <v>8</v>
      </c>
      <c r="C44" s="12">
        <v>1</v>
      </c>
      <c r="D44" s="22">
        <v>168902.2</v>
      </c>
      <c r="E44" s="23">
        <v>0</v>
      </c>
      <c r="F44" s="22">
        <v>171207.8</v>
      </c>
      <c r="G44" s="24">
        <v>0</v>
      </c>
      <c r="H44" s="1"/>
      <c r="I44" s="1"/>
      <c r="J44" s="1"/>
    </row>
    <row r="45" spans="1:10" ht="16.5" customHeight="1" x14ac:dyDescent="0.25">
      <c r="A45" s="10" t="s">
        <v>16</v>
      </c>
      <c r="B45" s="11">
        <v>8</v>
      </c>
      <c r="C45" s="12">
        <v>4</v>
      </c>
      <c r="D45" s="22">
        <v>30729.200000000001</v>
      </c>
      <c r="E45" s="23">
        <v>551.20000000000005</v>
      </c>
      <c r="F45" s="22">
        <v>30762.400000000001</v>
      </c>
      <c r="G45" s="24">
        <v>584.4</v>
      </c>
      <c r="H45" s="1"/>
      <c r="I45" s="1"/>
      <c r="J45" s="1"/>
    </row>
    <row r="46" spans="1:10" ht="16.5" customHeight="1" x14ac:dyDescent="0.25">
      <c r="A46" s="13" t="s">
        <v>15</v>
      </c>
      <c r="B46" s="14">
        <v>9</v>
      </c>
      <c r="C46" s="15">
        <v>0</v>
      </c>
      <c r="D46" s="25">
        <v>336.5</v>
      </c>
      <c r="E46" s="26">
        <v>336.5</v>
      </c>
      <c r="F46" s="25">
        <v>336.5</v>
      </c>
      <c r="G46" s="27">
        <v>336.5</v>
      </c>
      <c r="H46" s="1"/>
      <c r="I46" s="1"/>
      <c r="J46" s="1"/>
    </row>
    <row r="47" spans="1:10" ht="16.5" customHeight="1" x14ac:dyDescent="0.25">
      <c r="A47" s="10" t="s">
        <v>14</v>
      </c>
      <c r="B47" s="11">
        <v>9</v>
      </c>
      <c r="C47" s="12">
        <v>9</v>
      </c>
      <c r="D47" s="22">
        <v>336.5</v>
      </c>
      <c r="E47" s="23">
        <v>336.5</v>
      </c>
      <c r="F47" s="22">
        <v>336.5</v>
      </c>
      <c r="G47" s="24">
        <v>336.5</v>
      </c>
      <c r="H47" s="1"/>
      <c r="I47" s="1"/>
      <c r="J47" s="1"/>
    </row>
    <row r="48" spans="1:10" ht="16.5" customHeight="1" x14ac:dyDescent="0.25">
      <c r="A48" s="13" t="s">
        <v>13</v>
      </c>
      <c r="B48" s="14">
        <v>10</v>
      </c>
      <c r="C48" s="15">
        <v>0</v>
      </c>
      <c r="D48" s="25">
        <f>D49+D50+D51+D52</f>
        <v>66205.100000000006</v>
      </c>
      <c r="E48" s="25">
        <f t="shared" ref="E48:G48" si="7">E49+E50+E51+E52</f>
        <v>28920</v>
      </c>
      <c r="F48" s="25">
        <f t="shared" si="7"/>
        <v>72263.399999999994</v>
      </c>
      <c r="G48" s="25">
        <f t="shared" si="7"/>
        <v>28920</v>
      </c>
      <c r="H48" s="1"/>
      <c r="I48" s="1"/>
      <c r="J48" s="1"/>
    </row>
    <row r="49" spans="1:10" ht="16.5" customHeight="1" x14ac:dyDescent="0.25">
      <c r="A49" s="10" t="s">
        <v>12</v>
      </c>
      <c r="B49" s="11">
        <v>10</v>
      </c>
      <c r="C49" s="12">
        <v>1</v>
      </c>
      <c r="D49" s="22">
        <v>4000</v>
      </c>
      <c r="E49" s="23">
        <v>0</v>
      </c>
      <c r="F49" s="22">
        <v>10849</v>
      </c>
      <c r="G49" s="24">
        <v>0</v>
      </c>
      <c r="H49" s="1"/>
      <c r="I49" s="1"/>
      <c r="J49" s="1"/>
    </row>
    <row r="50" spans="1:10" ht="16.5" customHeight="1" x14ac:dyDescent="0.25">
      <c r="A50" s="10" t="s">
        <v>11</v>
      </c>
      <c r="B50" s="11">
        <v>10</v>
      </c>
      <c r="C50" s="12">
        <v>3</v>
      </c>
      <c r="D50" s="22">
        <v>26783.599999999999</v>
      </c>
      <c r="E50" s="23">
        <v>0</v>
      </c>
      <c r="F50" s="22">
        <v>26783.599999999999</v>
      </c>
      <c r="G50" s="24">
        <v>0</v>
      </c>
      <c r="H50" s="1"/>
      <c r="I50" s="1"/>
      <c r="J50" s="1"/>
    </row>
    <row r="51" spans="1:10" ht="16.5" customHeight="1" x14ac:dyDescent="0.25">
      <c r="A51" s="10" t="s">
        <v>10</v>
      </c>
      <c r="B51" s="11">
        <v>10</v>
      </c>
      <c r="C51" s="12">
        <v>4</v>
      </c>
      <c r="D51" s="22">
        <v>34640.5</v>
      </c>
      <c r="E51" s="23">
        <v>28920</v>
      </c>
      <c r="F51" s="22">
        <v>34616.800000000003</v>
      </c>
      <c r="G51" s="24">
        <v>28920</v>
      </c>
      <c r="H51" s="1"/>
      <c r="I51" s="1"/>
      <c r="J51" s="1"/>
    </row>
    <row r="52" spans="1:10" ht="16.5" customHeight="1" x14ac:dyDescent="0.25">
      <c r="A52" s="10" t="s">
        <v>9</v>
      </c>
      <c r="B52" s="11">
        <v>10</v>
      </c>
      <c r="C52" s="12">
        <v>6</v>
      </c>
      <c r="D52" s="22">
        <v>781</v>
      </c>
      <c r="E52" s="23">
        <v>0</v>
      </c>
      <c r="F52" s="22">
        <v>14</v>
      </c>
      <c r="G52" s="24">
        <v>0</v>
      </c>
      <c r="H52" s="1"/>
      <c r="I52" s="1"/>
      <c r="J52" s="1"/>
    </row>
    <row r="53" spans="1:10" ht="16.5" customHeight="1" x14ac:dyDescent="0.25">
      <c r="A53" s="13" t="s">
        <v>8</v>
      </c>
      <c r="B53" s="14">
        <v>11</v>
      </c>
      <c r="C53" s="15">
        <v>0</v>
      </c>
      <c r="D53" s="25">
        <f>D54+D55+D56</f>
        <v>292434.09999999998</v>
      </c>
      <c r="E53" s="25">
        <f t="shared" ref="E53:G53" si="8">E54+E55+E56</f>
        <v>0</v>
      </c>
      <c r="F53" s="25">
        <f t="shared" si="8"/>
        <v>295636.7</v>
      </c>
      <c r="G53" s="25">
        <f t="shared" si="8"/>
        <v>0</v>
      </c>
      <c r="H53" s="1"/>
      <c r="I53" s="1"/>
      <c r="J53" s="1"/>
    </row>
    <row r="54" spans="1:10" ht="16.5" customHeight="1" x14ac:dyDescent="0.25">
      <c r="A54" s="10" t="s">
        <v>7</v>
      </c>
      <c r="B54" s="11">
        <v>11</v>
      </c>
      <c r="C54" s="12">
        <v>1</v>
      </c>
      <c r="D54" s="22">
        <v>28851.3</v>
      </c>
      <c r="E54" s="23">
        <v>0</v>
      </c>
      <c r="F54" s="22">
        <v>29868.2</v>
      </c>
      <c r="G54" s="24">
        <v>0</v>
      </c>
      <c r="H54" s="1"/>
      <c r="I54" s="1"/>
      <c r="J54" s="1"/>
    </row>
    <row r="55" spans="1:10" ht="16.5" customHeight="1" x14ac:dyDescent="0.25">
      <c r="A55" s="10" t="s">
        <v>6</v>
      </c>
      <c r="B55" s="11">
        <v>11</v>
      </c>
      <c r="C55" s="12">
        <v>2</v>
      </c>
      <c r="D55" s="22">
        <v>42</v>
      </c>
      <c r="E55" s="23">
        <v>0</v>
      </c>
      <c r="F55" s="22">
        <v>242</v>
      </c>
      <c r="G55" s="24">
        <v>0</v>
      </c>
      <c r="H55" s="1"/>
      <c r="I55" s="1"/>
      <c r="J55" s="1"/>
    </row>
    <row r="56" spans="1:10" ht="16.5" customHeight="1" x14ac:dyDescent="0.25">
      <c r="A56" s="10" t="s">
        <v>5</v>
      </c>
      <c r="B56" s="11">
        <v>11</v>
      </c>
      <c r="C56" s="12">
        <v>3</v>
      </c>
      <c r="D56" s="22">
        <v>263540.8</v>
      </c>
      <c r="E56" s="23">
        <v>0</v>
      </c>
      <c r="F56" s="22">
        <v>265526.5</v>
      </c>
      <c r="G56" s="24">
        <v>0</v>
      </c>
      <c r="H56" s="1"/>
      <c r="I56" s="1"/>
      <c r="J56" s="1"/>
    </row>
    <row r="57" spans="1:10" ht="16.5" customHeight="1" x14ac:dyDescent="0.25">
      <c r="A57" s="13" t="s">
        <v>4</v>
      </c>
      <c r="B57" s="14">
        <v>12</v>
      </c>
      <c r="C57" s="15">
        <v>0</v>
      </c>
      <c r="D57" s="25">
        <f>D58</f>
        <v>3000</v>
      </c>
      <c r="E57" s="25">
        <f t="shared" ref="E57:G57" si="9">E58</f>
        <v>0</v>
      </c>
      <c r="F57" s="25">
        <f t="shared" si="9"/>
        <v>7600</v>
      </c>
      <c r="G57" s="25">
        <f t="shared" si="9"/>
        <v>0</v>
      </c>
      <c r="H57" s="1"/>
      <c r="I57" s="1"/>
      <c r="J57" s="1"/>
    </row>
    <row r="58" spans="1:10" ht="16.5" customHeight="1" x14ac:dyDescent="0.25">
      <c r="A58" s="10" t="s">
        <v>3</v>
      </c>
      <c r="B58" s="11">
        <v>12</v>
      </c>
      <c r="C58" s="12">
        <v>1</v>
      </c>
      <c r="D58" s="22">
        <v>3000</v>
      </c>
      <c r="E58" s="23">
        <v>0</v>
      </c>
      <c r="F58" s="22">
        <v>7600</v>
      </c>
      <c r="G58" s="24">
        <v>0</v>
      </c>
      <c r="H58" s="1"/>
      <c r="I58" s="1"/>
      <c r="J58" s="1"/>
    </row>
    <row r="59" spans="1:10" ht="23.25" customHeight="1" x14ac:dyDescent="0.25">
      <c r="A59" s="13" t="s">
        <v>2</v>
      </c>
      <c r="B59" s="14">
        <v>13</v>
      </c>
      <c r="C59" s="15">
        <v>0</v>
      </c>
      <c r="D59" s="25">
        <f>D60</f>
        <v>8747</v>
      </c>
      <c r="E59" s="25">
        <f t="shared" ref="E59:G59" si="10">E60</f>
        <v>0</v>
      </c>
      <c r="F59" s="25">
        <f t="shared" si="10"/>
        <v>8747</v>
      </c>
      <c r="G59" s="25">
        <f t="shared" si="10"/>
        <v>0</v>
      </c>
      <c r="H59" s="1"/>
      <c r="I59" s="1"/>
      <c r="J59" s="1"/>
    </row>
    <row r="60" spans="1:10" ht="23.25" customHeight="1" thickBot="1" x14ac:dyDescent="0.3">
      <c r="A60" s="16" t="s">
        <v>1</v>
      </c>
      <c r="B60" s="17">
        <v>13</v>
      </c>
      <c r="C60" s="18">
        <v>1</v>
      </c>
      <c r="D60" s="28">
        <v>8747</v>
      </c>
      <c r="E60" s="29">
        <v>0</v>
      </c>
      <c r="F60" s="28">
        <v>8747</v>
      </c>
      <c r="G60" s="30">
        <v>0</v>
      </c>
      <c r="H60" s="1"/>
      <c r="I60" s="1"/>
      <c r="J60" s="1"/>
    </row>
    <row r="61" spans="1:10" ht="14.25" customHeight="1" thickBot="1" x14ac:dyDescent="0.3">
      <c r="A61" s="102" t="s">
        <v>0</v>
      </c>
      <c r="B61" s="103"/>
      <c r="C61" s="103"/>
      <c r="D61" s="104">
        <f>D10+D19+D23+D30+D35+D37+D43+D46+D48+D53+D57+D59</f>
        <v>3821167.1</v>
      </c>
      <c r="E61" s="104">
        <f t="shared" ref="E61:G61" si="11">E10+E19+E23+E30+E35+E37+E43+E46+E48+E53+E57+E59</f>
        <v>1625892.7</v>
      </c>
      <c r="F61" s="104">
        <f t="shared" si="11"/>
        <v>3921305.7</v>
      </c>
      <c r="G61" s="105">
        <f t="shared" si="11"/>
        <v>1625896</v>
      </c>
      <c r="H61" s="1"/>
      <c r="I61" s="1"/>
      <c r="J61" s="1"/>
    </row>
  </sheetData>
  <mergeCells count="10">
    <mergeCell ref="F1:G1"/>
    <mergeCell ref="F2:G2"/>
    <mergeCell ref="F3:G3"/>
    <mergeCell ref="A5:G5"/>
    <mergeCell ref="E7:E8"/>
    <mergeCell ref="G7:G8"/>
    <mergeCell ref="B7:C7"/>
    <mergeCell ref="A7:A8"/>
    <mergeCell ref="D7:D8"/>
    <mergeCell ref="F7:F8"/>
  </mergeCells>
  <pageMargins left="0.39370078740157483" right="0.39370078740157483" top="0.78740157480314965" bottom="0.59055118110236227" header="0.31496062992125984" footer="0.31496062992125984"/>
  <pageSetup paperSize="9" scale="76" firstPageNumber="7" fitToHeight="0" orientation="landscape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opLeftCell="A37" workbookViewId="0">
      <selection activeCell="H73" sqref="H73"/>
    </sheetView>
  </sheetViews>
  <sheetFormatPr defaultRowHeight="12.75" x14ac:dyDescent="0.2"/>
  <cols>
    <col min="4" max="27" width="13.85546875" customWidth="1"/>
  </cols>
  <sheetData>
    <row r="1" spans="1:22" ht="15.75" x14ac:dyDescent="0.25">
      <c r="A1" s="99"/>
      <c r="B1" s="99"/>
      <c r="C1" s="99"/>
      <c r="D1" s="99"/>
      <c r="E1" s="31"/>
      <c r="F1" s="99"/>
      <c r="G1" s="101"/>
      <c r="H1" s="99"/>
      <c r="I1" s="31"/>
      <c r="J1" s="99" t="s">
        <v>64</v>
      </c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5.75" x14ac:dyDescent="0.25">
      <c r="A2" s="99"/>
      <c r="B2" s="99"/>
      <c r="C2" s="99"/>
      <c r="D2" s="99"/>
      <c r="E2" s="31"/>
      <c r="F2" s="99"/>
      <c r="G2" s="101"/>
      <c r="H2" s="99"/>
      <c r="I2" s="31"/>
      <c r="J2" s="99" t="s">
        <v>58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5.75" x14ac:dyDescent="0.25">
      <c r="A3" s="99"/>
      <c r="B3" s="99"/>
      <c r="C3" s="99"/>
      <c r="D3" s="99"/>
      <c r="E3" s="31"/>
      <c r="F3" s="99"/>
      <c r="G3" s="101"/>
      <c r="H3" s="99"/>
      <c r="I3" s="31"/>
      <c r="J3" s="99" t="s">
        <v>65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x14ac:dyDescent="0.2">
      <c r="A4" s="99"/>
      <c r="B4" s="99"/>
      <c r="C4" s="99"/>
      <c r="D4" s="99"/>
      <c r="E4" s="99"/>
      <c r="F4" s="99"/>
      <c r="G4" s="99"/>
      <c r="H4" s="99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x14ac:dyDescent="0.2">
      <c r="A5" s="99"/>
      <c r="B5" s="123" t="s">
        <v>66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x14ac:dyDescent="0.2">
      <c r="A6" s="99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x14ac:dyDescent="0.2">
      <c r="A7" s="99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ht="13.5" thickBot="1" x14ac:dyDescent="0.25">
      <c r="A8" s="99"/>
      <c r="B8" s="99"/>
      <c r="C8" s="99"/>
      <c r="D8" s="99"/>
      <c r="E8" s="99"/>
      <c r="F8" s="99"/>
      <c r="G8" s="99"/>
      <c r="H8" s="99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x14ac:dyDescent="0.2">
      <c r="A9" s="41"/>
      <c r="B9" s="100"/>
      <c r="C9" s="97"/>
      <c r="D9" s="99"/>
      <c r="E9" s="118" t="s">
        <v>67</v>
      </c>
      <c r="F9" s="118"/>
      <c r="G9" s="118"/>
      <c r="H9" s="118"/>
      <c r="I9" s="118"/>
      <c r="J9" s="118"/>
      <c r="K9" s="118"/>
      <c r="L9" s="118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x14ac:dyDescent="0.2">
      <c r="A10" s="84"/>
      <c r="B10" s="98"/>
      <c r="C10" s="31"/>
      <c r="D10" s="84"/>
      <c r="E10" s="119" t="s">
        <v>68</v>
      </c>
      <c r="F10" s="119"/>
      <c r="G10" s="119"/>
      <c r="H10" s="120"/>
      <c r="I10" s="121" t="s">
        <v>69</v>
      </c>
      <c r="J10" s="121"/>
      <c r="K10" s="121"/>
      <c r="L10" s="122"/>
      <c r="M10" s="77"/>
      <c r="N10" s="77"/>
      <c r="O10" s="77"/>
      <c r="P10" s="77"/>
      <c r="Q10" s="77"/>
      <c r="R10" s="77"/>
      <c r="S10" s="31"/>
      <c r="T10" s="31"/>
      <c r="U10" s="31"/>
      <c r="V10" s="31"/>
    </row>
    <row r="11" spans="1:22" ht="13.5" thickBot="1" x14ac:dyDescent="0.25">
      <c r="A11" s="84"/>
      <c r="B11" s="96"/>
      <c r="C11" s="95"/>
      <c r="D11" s="84"/>
      <c r="E11" s="94"/>
      <c r="F11" s="94"/>
      <c r="G11" s="91"/>
      <c r="H11" s="124" t="s">
        <v>56</v>
      </c>
      <c r="I11" s="93"/>
      <c r="J11" s="92"/>
      <c r="K11" s="91"/>
      <c r="L11" s="125" t="s">
        <v>55</v>
      </c>
      <c r="M11" s="77"/>
      <c r="N11" s="77">
        <v>2</v>
      </c>
      <c r="O11" s="77">
        <v>3</v>
      </c>
      <c r="P11" s="77">
        <v>4</v>
      </c>
      <c r="Q11" s="77">
        <v>5</v>
      </c>
      <c r="R11" s="77"/>
      <c r="S11" s="31"/>
      <c r="T11" s="31"/>
      <c r="U11" s="31"/>
      <c r="V11" s="31"/>
    </row>
    <row r="12" spans="1:22" ht="26.25" thickBot="1" x14ac:dyDescent="0.25">
      <c r="A12" s="84"/>
      <c r="B12" s="90" t="s">
        <v>54</v>
      </c>
      <c r="C12" s="89"/>
      <c r="D12" s="87"/>
      <c r="E12" s="87" t="s">
        <v>70</v>
      </c>
      <c r="F12" s="87" t="s">
        <v>71</v>
      </c>
      <c r="G12" s="86" t="s">
        <v>72</v>
      </c>
      <c r="H12" s="124"/>
      <c r="I12" s="88" t="s">
        <v>70</v>
      </c>
      <c r="J12" s="87" t="s">
        <v>71</v>
      </c>
      <c r="K12" s="86" t="s">
        <v>73</v>
      </c>
      <c r="L12" s="125"/>
      <c r="M12" s="85"/>
      <c r="N12" s="85"/>
      <c r="O12" s="85"/>
      <c r="P12" s="85"/>
      <c r="Q12" s="85"/>
      <c r="R12" s="77" t="s">
        <v>74</v>
      </c>
      <c r="S12" s="31"/>
      <c r="T12" s="31"/>
      <c r="U12" s="31"/>
      <c r="V12" s="31"/>
    </row>
    <row r="13" spans="1:22" ht="13.5" thickBot="1" x14ac:dyDescent="0.25">
      <c r="A13" s="84"/>
      <c r="B13" s="83">
        <v>1</v>
      </c>
      <c r="C13" s="82"/>
      <c r="D13" s="80"/>
      <c r="E13" s="81">
        <v>4</v>
      </c>
      <c r="F13" s="81">
        <v>5</v>
      </c>
      <c r="G13" s="80">
        <v>4</v>
      </c>
      <c r="H13" s="81">
        <v>6</v>
      </c>
      <c r="I13" s="81">
        <v>7</v>
      </c>
      <c r="J13" s="81">
        <v>8</v>
      </c>
      <c r="K13" s="80">
        <v>6</v>
      </c>
      <c r="L13" s="79">
        <v>9</v>
      </c>
      <c r="M13" s="78"/>
      <c r="N13" s="78"/>
      <c r="O13" s="78"/>
      <c r="P13" s="78"/>
      <c r="Q13" s="78"/>
      <c r="R13" s="77" t="s">
        <v>74</v>
      </c>
      <c r="S13" s="31"/>
      <c r="T13" s="31"/>
      <c r="U13" s="31"/>
      <c r="V13" s="31"/>
    </row>
    <row r="14" spans="1:22" x14ac:dyDescent="0.2">
      <c r="A14" s="58"/>
      <c r="B14" s="116" t="s">
        <v>51</v>
      </c>
      <c r="C14" s="117"/>
      <c r="D14" s="76"/>
      <c r="E14" s="75">
        <v>-270.5</v>
      </c>
      <c r="F14" s="74">
        <v>529092.80000000005</v>
      </c>
      <c r="G14" s="73">
        <v>529092800</v>
      </c>
      <c r="H14" s="75">
        <v>9769.6</v>
      </c>
      <c r="I14" s="75">
        <v>0</v>
      </c>
      <c r="J14" s="74">
        <v>579651.69999999995</v>
      </c>
      <c r="K14" s="73">
        <v>579651700</v>
      </c>
      <c r="L14" s="72">
        <v>9739.7000000000007</v>
      </c>
      <c r="M14" s="71"/>
      <c r="N14" s="70">
        <v>9769600</v>
      </c>
      <c r="O14" s="70">
        <v>9739700</v>
      </c>
      <c r="P14" s="70">
        <v>529363300</v>
      </c>
      <c r="Q14" s="70">
        <v>579651700</v>
      </c>
      <c r="R14" s="50" t="s">
        <v>74</v>
      </c>
      <c r="S14" s="31"/>
      <c r="T14" s="31"/>
      <c r="U14" s="31"/>
      <c r="V14" s="31"/>
    </row>
    <row r="15" spans="1:22" x14ac:dyDescent="0.2">
      <c r="A15" s="58"/>
      <c r="B15" s="126" t="s">
        <v>50</v>
      </c>
      <c r="C15" s="127"/>
      <c r="D15" s="69"/>
      <c r="E15" s="68">
        <v>0</v>
      </c>
      <c r="F15" s="67">
        <v>8650</v>
      </c>
      <c r="G15" s="62">
        <v>8650000</v>
      </c>
      <c r="H15" s="68">
        <v>0</v>
      </c>
      <c r="I15" s="68">
        <v>0</v>
      </c>
      <c r="J15" s="67">
        <v>8650</v>
      </c>
      <c r="K15" s="62">
        <v>8650000</v>
      </c>
      <c r="L15" s="66">
        <v>0</v>
      </c>
      <c r="M15" s="60"/>
      <c r="N15" s="59">
        <v>0</v>
      </c>
      <c r="O15" s="59">
        <v>0</v>
      </c>
      <c r="P15" s="59">
        <v>8650000</v>
      </c>
      <c r="Q15" s="59">
        <v>8650000</v>
      </c>
      <c r="R15" s="50" t="s">
        <v>74</v>
      </c>
      <c r="S15" s="31"/>
      <c r="T15" s="31"/>
      <c r="U15" s="31"/>
      <c r="V15" s="31"/>
    </row>
    <row r="16" spans="1:22" x14ac:dyDescent="0.2">
      <c r="A16" s="58"/>
      <c r="B16" s="126" t="s">
        <v>49</v>
      </c>
      <c r="C16" s="127"/>
      <c r="D16" s="69"/>
      <c r="E16" s="68">
        <v>0</v>
      </c>
      <c r="F16" s="67">
        <v>21012</v>
      </c>
      <c r="G16" s="62">
        <v>21012000</v>
      </c>
      <c r="H16" s="68">
        <v>0</v>
      </c>
      <c r="I16" s="68">
        <v>0</v>
      </c>
      <c r="J16" s="67">
        <v>21012</v>
      </c>
      <c r="K16" s="62">
        <v>21012000</v>
      </c>
      <c r="L16" s="66">
        <v>0</v>
      </c>
      <c r="M16" s="60"/>
      <c r="N16" s="59">
        <v>0</v>
      </c>
      <c r="O16" s="59">
        <v>0</v>
      </c>
      <c r="P16" s="59">
        <v>21012000</v>
      </c>
      <c r="Q16" s="59">
        <v>21012000</v>
      </c>
      <c r="R16" s="50" t="s">
        <v>74</v>
      </c>
      <c r="S16" s="31"/>
      <c r="T16" s="31"/>
      <c r="U16" s="31"/>
      <c r="V16" s="31"/>
    </row>
    <row r="17" spans="1:22" x14ac:dyDescent="0.2">
      <c r="A17" s="58"/>
      <c r="B17" s="126" t="s">
        <v>48</v>
      </c>
      <c r="C17" s="127"/>
      <c r="D17" s="69"/>
      <c r="E17" s="68">
        <v>0</v>
      </c>
      <c r="F17" s="67">
        <v>215876</v>
      </c>
      <c r="G17" s="62">
        <v>215876000</v>
      </c>
      <c r="H17" s="68">
        <v>0</v>
      </c>
      <c r="I17" s="68">
        <v>0</v>
      </c>
      <c r="J17" s="67">
        <v>215876</v>
      </c>
      <c r="K17" s="62">
        <v>215876000</v>
      </c>
      <c r="L17" s="66">
        <v>0</v>
      </c>
      <c r="M17" s="60"/>
      <c r="N17" s="59">
        <v>0</v>
      </c>
      <c r="O17" s="59">
        <v>0</v>
      </c>
      <c r="P17" s="59">
        <v>215876000</v>
      </c>
      <c r="Q17" s="59">
        <v>215876000</v>
      </c>
      <c r="R17" s="50" t="s">
        <v>74</v>
      </c>
      <c r="S17" s="31"/>
      <c r="T17" s="31"/>
      <c r="U17" s="31"/>
      <c r="V17" s="31"/>
    </row>
    <row r="18" spans="1:22" x14ac:dyDescent="0.2">
      <c r="A18" s="58"/>
      <c r="B18" s="126" t="s">
        <v>47</v>
      </c>
      <c r="C18" s="127"/>
      <c r="D18" s="69"/>
      <c r="E18" s="68">
        <v>0</v>
      </c>
      <c r="F18" s="67">
        <v>36.4</v>
      </c>
      <c r="G18" s="62">
        <v>36400</v>
      </c>
      <c r="H18" s="68">
        <v>36.4</v>
      </c>
      <c r="I18" s="68">
        <v>0</v>
      </c>
      <c r="J18" s="67">
        <v>6.5</v>
      </c>
      <c r="K18" s="62">
        <v>6500</v>
      </c>
      <c r="L18" s="66">
        <v>6.5</v>
      </c>
      <c r="M18" s="60"/>
      <c r="N18" s="59">
        <v>36400</v>
      </c>
      <c r="O18" s="59">
        <v>6500</v>
      </c>
      <c r="P18" s="59">
        <v>36400</v>
      </c>
      <c r="Q18" s="59">
        <v>6500</v>
      </c>
      <c r="R18" s="50" t="s">
        <v>74</v>
      </c>
      <c r="S18" s="31"/>
      <c r="T18" s="31"/>
      <c r="U18" s="31"/>
      <c r="V18" s="31"/>
    </row>
    <row r="19" spans="1:22" x14ac:dyDescent="0.2">
      <c r="A19" s="58"/>
      <c r="B19" s="126" t="s">
        <v>46</v>
      </c>
      <c r="C19" s="127"/>
      <c r="D19" s="69"/>
      <c r="E19" s="68">
        <v>-270.5</v>
      </c>
      <c r="F19" s="67">
        <v>62949.5</v>
      </c>
      <c r="G19" s="62">
        <v>62949500</v>
      </c>
      <c r="H19" s="68">
        <v>0</v>
      </c>
      <c r="I19" s="68">
        <v>0</v>
      </c>
      <c r="J19" s="67">
        <v>63220</v>
      </c>
      <c r="K19" s="62">
        <v>63220000</v>
      </c>
      <c r="L19" s="66">
        <v>0</v>
      </c>
      <c r="M19" s="60"/>
      <c r="N19" s="59">
        <v>0</v>
      </c>
      <c r="O19" s="59">
        <v>0</v>
      </c>
      <c r="P19" s="59">
        <v>63220000</v>
      </c>
      <c r="Q19" s="59">
        <v>63220000</v>
      </c>
      <c r="R19" s="50" t="s">
        <v>74</v>
      </c>
      <c r="S19" s="31"/>
      <c r="T19" s="31"/>
      <c r="U19" s="31"/>
      <c r="V19" s="31"/>
    </row>
    <row r="20" spans="1:22" x14ac:dyDescent="0.2">
      <c r="A20" s="58"/>
      <c r="B20" s="126" t="s">
        <v>45</v>
      </c>
      <c r="C20" s="127"/>
      <c r="D20" s="69"/>
      <c r="E20" s="68">
        <v>0</v>
      </c>
      <c r="F20" s="67">
        <v>0</v>
      </c>
      <c r="G20" s="62">
        <v>0</v>
      </c>
      <c r="H20" s="68">
        <v>0</v>
      </c>
      <c r="I20" s="68">
        <v>0</v>
      </c>
      <c r="J20" s="67">
        <v>0</v>
      </c>
      <c r="K20" s="62">
        <v>0</v>
      </c>
      <c r="L20" s="66">
        <v>0</v>
      </c>
      <c r="M20" s="60"/>
      <c r="N20" s="59">
        <v>0</v>
      </c>
      <c r="O20" s="59">
        <v>0</v>
      </c>
      <c r="P20" s="59">
        <v>0</v>
      </c>
      <c r="Q20" s="59">
        <v>0</v>
      </c>
      <c r="R20" s="50" t="s">
        <v>74</v>
      </c>
      <c r="S20" s="31"/>
      <c r="T20" s="31"/>
      <c r="U20" s="31"/>
      <c r="V20" s="31"/>
    </row>
    <row r="21" spans="1:22" x14ac:dyDescent="0.2">
      <c r="A21" s="58"/>
      <c r="B21" s="126" t="s">
        <v>44</v>
      </c>
      <c r="C21" s="127"/>
      <c r="D21" s="69"/>
      <c r="E21" s="68">
        <v>0</v>
      </c>
      <c r="F21" s="67">
        <v>1500</v>
      </c>
      <c r="G21" s="62">
        <v>1500000</v>
      </c>
      <c r="H21" s="68">
        <v>0</v>
      </c>
      <c r="I21" s="68">
        <v>0</v>
      </c>
      <c r="J21" s="67">
        <v>1500</v>
      </c>
      <c r="K21" s="62">
        <v>1500000</v>
      </c>
      <c r="L21" s="66">
        <v>0</v>
      </c>
      <c r="M21" s="60"/>
      <c r="N21" s="59">
        <v>0</v>
      </c>
      <c r="O21" s="59">
        <v>0</v>
      </c>
      <c r="P21" s="59">
        <v>1500000</v>
      </c>
      <c r="Q21" s="59">
        <v>1500000</v>
      </c>
      <c r="R21" s="50" t="s">
        <v>74</v>
      </c>
      <c r="S21" s="31"/>
      <c r="T21" s="31"/>
      <c r="U21" s="31"/>
      <c r="V21" s="31"/>
    </row>
    <row r="22" spans="1:22" x14ac:dyDescent="0.2">
      <c r="A22" s="58"/>
      <c r="B22" s="126" t="s">
        <v>43</v>
      </c>
      <c r="C22" s="127"/>
      <c r="D22" s="69"/>
      <c r="E22" s="68">
        <v>0</v>
      </c>
      <c r="F22" s="67">
        <v>219068.9</v>
      </c>
      <c r="G22" s="62">
        <v>219068900</v>
      </c>
      <c r="H22" s="68">
        <v>9733.2000000000007</v>
      </c>
      <c r="I22" s="68">
        <v>0</v>
      </c>
      <c r="J22" s="67">
        <v>269387.2</v>
      </c>
      <c r="K22" s="62">
        <v>269387200</v>
      </c>
      <c r="L22" s="66">
        <v>9733.2000000000007</v>
      </c>
      <c r="M22" s="60"/>
      <c r="N22" s="59">
        <v>9733200</v>
      </c>
      <c r="O22" s="59">
        <v>9733200</v>
      </c>
      <c r="P22" s="59">
        <v>219068900</v>
      </c>
      <c r="Q22" s="59">
        <v>269387200</v>
      </c>
      <c r="R22" s="50" t="s">
        <v>74</v>
      </c>
      <c r="S22" s="31"/>
      <c r="T22" s="31"/>
      <c r="U22" s="31"/>
      <c r="V22" s="31"/>
    </row>
    <row r="23" spans="1:22" x14ac:dyDescent="0.2">
      <c r="A23" s="58"/>
      <c r="B23" s="128" t="s">
        <v>42</v>
      </c>
      <c r="C23" s="129"/>
      <c r="D23" s="65"/>
      <c r="E23" s="64">
        <v>0</v>
      </c>
      <c r="F23" s="63">
        <v>13737.4</v>
      </c>
      <c r="G23" s="62">
        <v>13737400</v>
      </c>
      <c r="H23" s="64">
        <v>7032.7</v>
      </c>
      <c r="I23" s="64">
        <v>0</v>
      </c>
      <c r="J23" s="63">
        <v>13932</v>
      </c>
      <c r="K23" s="62">
        <v>13932000</v>
      </c>
      <c r="L23" s="61">
        <v>7032.7</v>
      </c>
      <c r="M23" s="60"/>
      <c r="N23" s="59">
        <v>7032700</v>
      </c>
      <c r="O23" s="59">
        <v>7032700</v>
      </c>
      <c r="P23" s="59">
        <v>13737400</v>
      </c>
      <c r="Q23" s="59">
        <v>13932000</v>
      </c>
      <c r="R23" s="50" t="s">
        <v>74</v>
      </c>
      <c r="S23" s="31"/>
      <c r="T23" s="31"/>
      <c r="U23" s="31"/>
      <c r="V23" s="31"/>
    </row>
    <row r="24" spans="1:22" x14ac:dyDescent="0.2">
      <c r="A24" s="58"/>
      <c r="B24" s="126" t="s">
        <v>41</v>
      </c>
      <c r="C24" s="127"/>
      <c r="D24" s="69"/>
      <c r="E24" s="68">
        <v>0</v>
      </c>
      <c r="F24" s="67">
        <v>7032.7</v>
      </c>
      <c r="G24" s="62">
        <v>7032700</v>
      </c>
      <c r="H24" s="68">
        <v>7032.7</v>
      </c>
      <c r="I24" s="68">
        <v>0</v>
      </c>
      <c r="J24" s="67">
        <v>7032.7</v>
      </c>
      <c r="K24" s="62">
        <v>7032700</v>
      </c>
      <c r="L24" s="66">
        <v>7032.7</v>
      </c>
      <c r="M24" s="60"/>
      <c r="N24" s="59">
        <v>7032700</v>
      </c>
      <c r="O24" s="59">
        <v>7032700</v>
      </c>
      <c r="P24" s="59">
        <v>7032700</v>
      </c>
      <c r="Q24" s="59">
        <v>7032700</v>
      </c>
      <c r="R24" s="50" t="s">
        <v>74</v>
      </c>
      <c r="S24" s="31"/>
      <c r="T24" s="31"/>
      <c r="U24" s="31"/>
      <c r="V24" s="31"/>
    </row>
    <row r="25" spans="1:22" x14ac:dyDescent="0.2">
      <c r="A25" s="58"/>
      <c r="B25" s="126" t="s">
        <v>40</v>
      </c>
      <c r="C25" s="127"/>
      <c r="D25" s="69"/>
      <c r="E25" s="68">
        <v>0</v>
      </c>
      <c r="F25" s="67">
        <v>2567.3000000000002</v>
      </c>
      <c r="G25" s="62">
        <v>2567300</v>
      </c>
      <c r="H25" s="68">
        <v>0</v>
      </c>
      <c r="I25" s="68">
        <v>0</v>
      </c>
      <c r="J25" s="67">
        <v>2630</v>
      </c>
      <c r="K25" s="62">
        <v>2630000</v>
      </c>
      <c r="L25" s="66">
        <v>0</v>
      </c>
      <c r="M25" s="60"/>
      <c r="N25" s="59">
        <v>0</v>
      </c>
      <c r="O25" s="59">
        <v>0</v>
      </c>
      <c r="P25" s="59">
        <v>2567300</v>
      </c>
      <c r="Q25" s="59">
        <v>2630000</v>
      </c>
      <c r="R25" s="50" t="s">
        <v>74</v>
      </c>
      <c r="S25" s="31"/>
      <c r="T25" s="31"/>
      <c r="U25" s="31"/>
      <c r="V25" s="31"/>
    </row>
    <row r="26" spans="1:22" x14ac:dyDescent="0.2">
      <c r="A26" s="58"/>
      <c r="B26" s="126" t="s">
        <v>39</v>
      </c>
      <c r="C26" s="127"/>
      <c r="D26" s="69"/>
      <c r="E26" s="68">
        <v>0</v>
      </c>
      <c r="F26" s="67">
        <v>4137.3999999999996</v>
      </c>
      <c r="G26" s="62">
        <v>4137400</v>
      </c>
      <c r="H26" s="68">
        <v>0</v>
      </c>
      <c r="I26" s="68">
        <v>0</v>
      </c>
      <c r="J26" s="67">
        <v>4269.3</v>
      </c>
      <c r="K26" s="62">
        <v>4269300</v>
      </c>
      <c r="L26" s="66">
        <v>0</v>
      </c>
      <c r="M26" s="60"/>
      <c r="N26" s="59">
        <v>0</v>
      </c>
      <c r="O26" s="59">
        <v>0</v>
      </c>
      <c r="P26" s="59">
        <v>4137400</v>
      </c>
      <c r="Q26" s="59">
        <v>4269300</v>
      </c>
      <c r="R26" s="50" t="s">
        <v>74</v>
      </c>
      <c r="S26" s="31"/>
      <c r="T26" s="31"/>
      <c r="U26" s="31"/>
      <c r="V26" s="31"/>
    </row>
    <row r="27" spans="1:22" x14ac:dyDescent="0.2">
      <c r="A27" s="58"/>
      <c r="B27" s="128" t="s">
        <v>38</v>
      </c>
      <c r="C27" s="129"/>
      <c r="D27" s="65"/>
      <c r="E27" s="64">
        <v>270.5</v>
      </c>
      <c r="F27" s="63">
        <v>138759.79999999999</v>
      </c>
      <c r="G27" s="62">
        <v>138759800</v>
      </c>
      <c r="H27" s="64">
        <v>2301.8000000000002</v>
      </c>
      <c r="I27" s="64">
        <v>0</v>
      </c>
      <c r="J27" s="63">
        <v>117669.9</v>
      </c>
      <c r="K27" s="62">
        <v>117669900</v>
      </c>
      <c r="L27" s="61">
        <v>2301.8000000000002</v>
      </c>
      <c r="M27" s="60"/>
      <c r="N27" s="59">
        <v>2301800</v>
      </c>
      <c r="O27" s="59">
        <v>2301800</v>
      </c>
      <c r="P27" s="59">
        <v>138489300</v>
      </c>
      <c r="Q27" s="59">
        <v>117669900</v>
      </c>
      <c r="R27" s="50" t="s">
        <v>74</v>
      </c>
      <c r="S27" s="31"/>
      <c r="T27" s="31"/>
      <c r="U27" s="31"/>
      <c r="V27" s="31"/>
    </row>
    <row r="28" spans="1:22" x14ac:dyDescent="0.2">
      <c r="A28" s="58"/>
      <c r="B28" s="126" t="s">
        <v>37</v>
      </c>
      <c r="C28" s="127"/>
      <c r="D28" s="69"/>
      <c r="E28" s="68">
        <v>0</v>
      </c>
      <c r="F28" s="67">
        <v>7191.4</v>
      </c>
      <c r="G28" s="62">
        <v>7191400</v>
      </c>
      <c r="H28" s="68">
        <v>0</v>
      </c>
      <c r="I28" s="68">
        <v>0</v>
      </c>
      <c r="J28" s="67">
        <v>7191.4</v>
      </c>
      <c r="K28" s="62">
        <v>7191400</v>
      </c>
      <c r="L28" s="66">
        <v>0</v>
      </c>
      <c r="M28" s="60"/>
      <c r="N28" s="59">
        <v>0</v>
      </c>
      <c r="O28" s="59">
        <v>0</v>
      </c>
      <c r="P28" s="59">
        <v>7191400</v>
      </c>
      <c r="Q28" s="59">
        <v>7191400</v>
      </c>
      <c r="R28" s="50" t="s">
        <v>74</v>
      </c>
      <c r="S28" s="31"/>
      <c r="T28" s="31"/>
      <c r="U28" s="31"/>
      <c r="V28" s="31"/>
    </row>
    <row r="29" spans="1:22" x14ac:dyDescent="0.2">
      <c r="A29" s="58"/>
      <c r="B29" s="126" t="s">
        <v>36</v>
      </c>
      <c r="C29" s="127"/>
      <c r="D29" s="69"/>
      <c r="E29" s="68">
        <v>0</v>
      </c>
      <c r="F29" s="67">
        <v>249.5</v>
      </c>
      <c r="G29" s="62">
        <v>249500</v>
      </c>
      <c r="H29" s="68">
        <v>249.5</v>
      </c>
      <c r="I29" s="68">
        <v>0</v>
      </c>
      <c r="J29" s="67">
        <v>249.5</v>
      </c>
      <c r="K29" s="62">
        <v>249500</v>
      </c>
      <c r="L29" s="66">
        <v>249.5</v>
      </c>
      <c r="M29" s="60"/>
      <c r="N29" s="59">
        <v>249500</v>
      </c>
      <c r="O29" s="59">
        <v>249500</v>
      </c>
      <c r="P29" s="59">
        <v>249500</v>
      </c>
      <c r="Q29" s="59">
        <v>249500</v>
      </c>
      <c r="R29" s="50" t="s">
        <v>74</v>
      </c>
      <c r="S29" s="31"/>
      <c r="T29" s="31"/>
      <c r="U29" s="31"/>
      <c r="V29" s="31"/>
    </row>
    <row r="30" spans="1:22" x14ac:dyDescent="0.2">
      <c r="A30" s="58"/>
      <c r="B30" s="126" t="s">
        <v>35</v>
      </c>
      <c r="C30" s="127"/>
      <c r="D30" s="69"/>
      <c r="E30" s="68">
        <v>0</v>
      </c>
      <c r="F30" s="67">
        <v>21000</v>
      </c>
      <c r="G30" s="62">
        <v>21000000</v>
      </c>
      <c r="H30" s="68">
        <v>0</v>
      </c>
      <c r="I30" s="68">
        <v>0</v>
      </c>
      <c r="J30" s="67">
        <v>21000</v>
      </c>
      <c r="K30" s="62">
        <v>21000000</v>
      </c>
      <c r="L30" s="66">
        <v>0</v>
      </c>
      <c r="M30" s="60"/>
      <c r="N30" s="59">
        <v>0</v>
      </c>
      <c r="O30" s="59">
        <v>0</v>
      </c>
      <c r="P30" s="59">
        <v>21000000</v>
      </c>
      <c r="Q30" s="59">
        <v>21000000</v>
      </c>
      <c r="R30" s="50" t="s">
        <v>74</v>
      </c>
      <c r="S30" s="31"/>
      <c r="T30" s="31"/>
      <c r="U30" s="31"/>
      <c r="V30" s="31"/>
    </row>
    <row r="31" spans="1:22" x14ac:dyDescent="0.2">
      <c r="A31" s="58"/>
      <c r="B31" s="126" t="s">
        <v>34</v>
      </c>
      <c r="C31" s="127"/>
      <c r="D31" s="69"/>
      <c r="E31" s="68">
        <v>0</v>
      </c>
      <c r="F31" s="67">
        <v>75354.2</v>
      </c>
      <c r="G31" s="62">
        <v>75354200</v>
      </c>
      <c r="H31" s="68">
        <v>0</v>
      </c>
      <c r="I31" s="68">
        <v>0</v>
      </c>
      <c r="J31" s="67">
        <v>75799.100000000006</v>
      </c>
      <c r="K31" s="62">
        <v>75799100</v>
      </c>
      <c r="L31" s="66">
        <v>0</v>
      </c>
      <c r="M31" s="60"/>
      <c r="N31" s="59">
        <v>0</v>
      </c>
      <c r="O31" s="59">
        <v>0</v>
      </c>
      <c r="P31" s="59">
        <v>75354200</v>
      </c>
      <c r="Q31" s="59">
        <v>75799100</v>
      </c>
      <c r="R31" s="50" t="s">
        <v>74</v>
      </c>
      <c r="S31" s="31"/>
      <c r="T31" s="31"/>
      <c r="U31" s="31"/>
      <c r="V31" s="31"/>
    </row>
    <row r="32" spans="1:22" x14ac:dyDescent="0.2">
      <c r="A32" s="58"/>
      <c r="B32" s="126" t="s">
        <v>33</v>
      </c>
      <c r="C32" s="127"/>
      <c r="D32" s="69"/>
      <c r="E32" s="68">
        <v>270.5</v>
      </c>
      <c r="F32" s="67">
        <v>3654.8</v>
      </c>
      <c r="G32" s="62">
        <v>3654800</v>
      </c>
      <c r="H32" s="68">
        <v>0</v>
      </c>
      <c r="I32" s="68">
        <v>0</v>
      </c>
      <c r="J32" s="67">
        <v>1000</v>
      </c>
      <c r="K32" s="62">
        <v>1000000</v>
      </c>
      <c r="L32" s="66">
        <v>0</v>
      </c>
      <c r="M32" s="60"/>
      <c r="N32" s="59">
        <v>0</v>
      </c>
      <c r="O32" s="59">
        <v>0</v>
      </c>
      <c r="P32" s="59">
        <v>3384300</v>
      </c>
      <c r="Q32" s="59">
        <v>1000000</v>
      </c>
      <c r="R32" s="50" t="s">
        <v>74</v>
      </c>
      <c r="S32" s="31"/>
      <c r="T32" s="31"/>
      <c r="U32" s="31"/>
      <c r="V32" s="31"/>
    </row>
    <row r="33" spans="1:22" x14ac:dyDescent="0.2">
      <c r="A33" s="58"/>
      <c r="B33" s="126" t="s">
        <v>32</v>
      </c>
      <c r="C33" s="127"/>
      <c r="D33" s="69"/>
      <c r="E33" s="68">
        <v>0</v>
      </c>
      <c r="F33" s="67">
        <v>31309.9</v>
      </c>
      <c r="G33" s="62">
        <v>31309900</v>
      </c>
      <c r="H33" s="68">
        <v>2052.3000000000002</v>
      </c>
      <c r="I33" s="68">
        <v>0</v>
      </c>
      <c r="J33" s="67">
        <v>12429.9</v>
      </c>
      <c r="K33" s="62">
        <v>12429900</v>
      </c>
      <c r="L33" s="66">
        <v>2052.3000000000002</v>
      </c>
      <c r="M33" s="60"/>
      <c r="N33" s="59">
        <v>2052300</v>
      </c>
      <c r="O33" s="59">
        <v>2052300</v>
      </c>
      <c r="P33" s="59">
        <v>31309900</v>
      </c>
      <c r="Q33" s="59">
        <v>12429900</v>
      </c>
      <c r="R33" s="50" t="s">
        <v>74</v>
      </c>
      <c r="S33" s="31"/>
      <c r="T33" s="31"/>
      <c r="U33" s="31"/>
      <c r="V33" s="31"/>
    </row>
    <row r="34" spans="1:22" x14ac:dyDescent="0.2">
      <c r="A34" s="58"/>
      <c r="B34" s="128" t="s">
        <v>31</v>
      </c>
      <c r="C34" s="129"/>
      <c r="D34" s="65"/>
      <c r="E34" s="64">
        <v>-31366.799999999999</v>
      </c>
      <c r="F34" s="63">
        <v>335206.7</v>
      </c>
      <c r="G34" s="62">
        <v>335206700</v>
      </c>
      <c r="H34" s="64">
        <v>159.30000000000001</v>
      </c>
      <c r="I34" s="64">
        <v>0</v>
      </c>
      <c r="J34" s="63">
        <v>375896.3</v>
      </c>
      <c r="K34" s="62">
        <v>375896300</v>
      </c>
      <c r="L34" s="61">
        <v>159.30000000000001</v>
      </c>
      <c r="M34" s="60"/>
      <c r="N34" s="59">
        <v>159300</v>
      </c>
      <c r="O34" s="59">
        <v>159300</v>
      </c>
      <c r="P34" s="59">
        <v>366573500</v>
      </c>
      <c r="Q34" s="59">
        <v>375896300</v>
      </c>
      <c r="R34" s="50" t="s">
        <v>74</v>
      </c>
      <c r="S34" s="31"/>
      <c r="T34" s="31"/>
      <c r="U34" s="31"/>
      <c r="V34" s="31"/>
    </row>
    <row r="35" spans="1:22" x14ac:dyDescent="0.2">
      <c r="A35" s="58"/>
      <c r="B35" s="126" t="s">
        <v>30</v>
      </c>
      <c r="C35" s="127"/>
      <c r="D35" s="69"/>
      <c r="E35" s="68">
        <v>0</v>
      </c>
      <c r="F35" s="67">
        <v>1500</v>
      </c>
      <c r="G35" s="62">
        <v>1500000</v>
      </c>
      <c r="H35" s="68">
        <v>0</v>
      </c>
      <c r="I35" s="68">
        <v>0</v>
      </c>
      <c r="J35" s="67">
        <v>5500</v>
      </c>
      <c r="K35" s="62">
        <v>5500000</v>
      </c>
      <c r="L35" s="66">
        <v>0</v>
      </c>
      <c r="M35" s="60"/>
      <c r="N35" s="59">
        <v>0</v>
      </c>
      <c r="O35" s="59">
        <v>0</v>
      </c>
      <c r="P35" s="59">
        <v>1500000</v>
      </c>
      <c r="Q35" s="59">
        <v>5500000</v>
      </c>
      <c r="R35" s="50" t="s">
        <v>74</v>
      </c>
      <c r="S35" s="31"/>
      <c r="T35" s="31"/>
      <c r="U35" s="31"/>
      <c r="V35" s="31"/>
    </row>
    <row r="36" spans="1:22" x14ac:dyDescent="0.2">
      <c r="A36" s="58"/>
      <c r="B36" s="126" t="s">
        <v>29</v>
      </c>
      <c r="C36" s="127"/>
      <c r="D36" s="69"/>
      <c r="E36" s="68">
        <v>-31366.799999999999</v>
      </c>
      <c r="F36" s="67">
        <v>223512.2</v>
      </c>
      <c r="G36" s="62">
        <v>223512200</v>
      </c>
      <c r="H36" s="68">
        <v>0</v>
      </c>
      <c r="I36" s="68">
        <v>0</v>
      </c>
      <c r="J36" s="67">
        <v>254610.7</v>
      </c>
      <c r="K36" s="62">
        <v>254610700</v>
      </c>
      <c r="L36" s="66">
        <v>0</v>
      </c>
      <c r="M36" s="60"/>
      <c r="N36" s="59">
        <v>0</v>
      </c>
      <c r="O36" s="59">
        <v>0</v>
      </c>
      <c r="P36" s="59">
        <v>254879000</v>
      </c>
      <c r="Q36" s="59">
        <v>254610700</v>
      </c>
      <c r="R36" s="50" t="s">
        <v>74</v>
      </c>
      <c r="S36" s="31"/>
      <c r="T36" s="31"/>
      <c r="U36" s="31"/>
      <c r="V36" s="31"/>
    </row>
    <row r="37" spans="1:22" x14ac:dyDescent="0.2">
      <c r="A37" s="58"/>
      <c r="B37" s="126" t="s">
        <v>28</v>
      </c>
      <c r="C37" s="127"/>
      <c r="D37" s="69"/>
      <c r="E37" s="68">
        <v>0</v>
      </c>
      <c r="F37" s="67">
        <v>49231.9</v>
      </c>
      <c r="G37" s="62">
        <v>49231900</v>
      </c>
      <c r="H37" s="68">
        <v>0</v>
      </c>
      <c r="I37" s="68">
        <v>0</v>
      </c>
      <c r="J37" s="67">
        <v>54582.7</v>
      </c>
      <c r="K37" s="62">
        <v>54582700</v>
      </c>
      <c r="L37" s="66">
        <v>0</v>
      </c>
      <c r="M37" s="60"/>
      <c r="N37" s="59">
        <v>0</v>
      </c>
      <c r="O37" s="59">
        <v>0</v>
      </c>
      <c r="P37" s="59">
        <v>49231900</v>
      </c>
      <c r="Q37" s="59">
        <v>54582700</v>
      </c>
      <c r="R37" s="50" t="s">
        <v>74</v>
      </c>
      <c r="S37" s="31"/>
      <c r="T37" s="31"/>
      <c r="U37" s="31"/>
      <c r="V37" s="31"/>
    </row>
    <row r="38" spans="1:22" x14ac:dyDescent="0.2">
      <c r="A38" s="58"/>
      <c r="B38" s="126" t="s">
        <v>27</v>
      </c>
      <c r="C38" s="127"/>
      <c r="D38" s="69"/>
      <c r="E38" s="68">
        <v>0</v>
      </c>
      <c r="F38" s="67">
        <v>60962.6</v>
      </c>
      <c r="G38" s="62">
        <v>60962600</v>
      </c>
      <c r="H38" s="68">
        <v>159.30000000000001</v>
      </c>
      <c r="I38" s="68">
        <v>0</v>
      </c>
      <c r="J38" s="67">
        <v>61202.9</v>
      </c>
      <c r="K38" s="62">
        <v>61202900</v>
      </c>
      <c r="L38" s="66">
        <v>159.30000000000001</v>
      </c>
      <c r="M38" s="60"/>
      <c r="N38" s="59">
        <v>159300</v>
      </c>
      <c r="O38" s="59">
        <v>159300</v>
      </c>
      <c r="P38" s="59">
        <v>60962600</v>
      </c>
      <c r="Q38" s="59">
        <v>61202900</v>
      </c>
      <c r="R38" s="50" t="s">
        <v>74</v>
      </c>
      <c r="S38" s="31"/>
      <c r="T38" s="31"/>
      <c r="U38" s="31"/>
      <c r="V38" s="31"/>
    </row>
    <row r="39" spans="1:22" x14ac:dyDescent="0.2">
      <c r="A39" s="58"/>
      <c r="B39" s="128" t="s">
        <v>26</v>
      </c>
      <c r="C39" s="129"/>
      <c r="D39" s="65"/>
      <c r="E39" s="64">
        <v>0</v>
      </c>
      <c r="F39" s="63">
        <v>1153.5999999999999</v>
      </c>
      <c r="G39" s="62">
        <v>1153600</v>
      </c>
      <c r="H39" s="64">
        <v>123.6</v>
      </c>
      <c r="I39" s="64">
        <v>0</v>
      </c>
      <c r="J39" s="63">
        <v>1153.5999999999999</v>
      </c>
      <c r="K39" s="62">
        <v>1153600</v>
      </c>
      <c r="L39" s="61">
        <v>123.6</v>
      </c>
      <c r="M39" s="60"/>
      <c r="N39" s="59">
        <v>123600</v>
      </c>
      <c r="O39" s="59">
        <v>123600</v>
      </c>
      <c r="P39" s="59">
        <v>1153600</v>
      </c>
      <c r="Q39" s="59">
        <v>1153600</v>
      </c>
      <c r="R39" s="50" t="s">
        <v>74</v>
      </c>
      <c r="S39" s="31"/>
      <c r="T39" s="31"/>
      <c r="U39" s="31"/>
      <c r="V39" s="31"/>
    </row>
    <row r="40" spans="1:22" x14ac:dyDescent="0.2">
      <c r="A40" s="58"/>
      <c r="B40" s="126" t="s">
        <v>25</v>
      </c>
      <c r="C40" s="127"/>
      <c r="D40" s="69"/>
      <c r="E40" s="68">
        <v>0</v>
      </c>
      <c r="F40" s="67">
        <v>1153.5999999999999</v>
      </c>
      <c r="G40" s="62">
        <v>1153600</v>
      </c>
      <c r="H40" s="68">
        <v>123.6</v>
      </c>
      <c r="I40" s="68">
        <v>0</v>
      </c>
      <c r="J40" s="67">
        <v>1153.5999999999999</v>
      </c>
      <c r="K40" s="62">
        <v>1153600</v>
      </c>
      <c r="L40" s="66">
        <v>123.6</v>
      </c>
      <c r="M40" s="60"/>
      <c r="N40" s="59">
        <v>123600</v>
      </c>
      <c r="O40" s="59">
        <v>123600</v>
      </c>
      <c r="P40" s="59">
        <v>1153600</v>
      </c>
      <c r="Q40" s="59">
        <v>1153600</v>
      </c>
      <c r="R40" s="50" t="s">
        <v>74</v>
      </c>
      <c r="S40" s="31"/>
      <c r="T40" s="31"/>
      <c r="U40" s="31"/>
      <c r="V40" s="31"/>
    </row>
    <row r="41" spans="1:22" x14ac:dyDescent="0.2">
      <c r="A41" s="58"/>
      <c r="B41" s="128" t="s">
        <v>24</v>
      </c>
      <c r="C41" s="129"/>
      <c r="D41" s="65"/>
      <c r="E41" s="64">
        <v>-1339.7</v>
      </c>
      <c r="F41" s="63">
        <v>2232862.7000000002</v>
      </c>
      <c r="G41" s="62">
        <v>2232862700</v>
      </c>
      <c r="H41" s="64">
        <v>1576698</v>
      </c>
      <c r="I41" s="64">
        <v>-1711.9</v>
      </c>
      <c r="J41" s="63">
        <v>2246448.4</v>
      </c>
      <c r="K41" s="62">
        <v>2246448400</v>
      </c>
      <c r="L41" s="61">
        <v>1576698</v>
      </c>
      <c r="M41" s="60"/>
      <c r="N41" s="59">
        <v>1576698000</v>
      </c>
      <c r="O41" s="59">
        <v>1576698000</v>
      </c>
      <c r="P41" s="59">
        <v>2234202400</v>
      </c>
      <c r="Q41" s="59">
        <v>2248160300</v>
      </c>
      <c r="R41" s="50" t="s">
        <v>74</v>
      </c>
      <c r="S41" s="31"/>
      <c r="T41" s="31"/>
      <c r="U41" s="31"/>
      <c r="V41" s="31"/>
    </row>
    <row r="42" spans="1:22" x14ac:dyDescent="0.2">
      <c r="A42" s="58"/>
      <c r="B42" s="126" t="s">
        <v>23</v>
      </c>
      <c r="C42" s="127"/>
      <c r="D42" s="69"/>
      <c r="E42" s="68">
        <v>0</v>
      </c>
      <c r="F42" s="67">
        <v>694228.9</v>
      </c>
      <c r="G42" s="62">
        <v>694228900</v>
      </c>
      <c r="H42" s="68">
        <v>532169.1</v>
      </c>
      <c r="I42" s="68">
        <v>0</v>
      </c>
      <c r="J42" s="67">
        <v>699961.1</v>
      </c>
      <c r="K42" s="62">
        <v>699961100</v>
      </c>
      <c r="L42" s="66">
        <v>532169.1</v>
      </c>
      <c r="M42" s="60"/>
      <c r="N42" s="59">
        <v>532169100</v>
      </c>
      <c r="O42" s="59">
        <v>532169100</v>
      </c>
      <c r="P42" s="59">
        <v>694228900</v>
      </c>
      <c r="Q42" s="59">
        <v>699961100</v>
      </c>
      <c r="R42" s="50" t="s">
        <v>74</v>
      </c>
      <c r="S42" s="31"/>
      <c r="T42" s="31"/>
      <c r="U42" s="31"/>
      <c r="V42" s="31"/>
    </row>
    <row r="43" spans="1:22" x14ac:dyDescent="0.2">
      <c r="A43" s="58"/>
      <c r="B43" s="126" t="s">
        <v>22</v>
      </c>
      <c r="C43" s="127"/>
      <c r="D43" s="69"/>
      <c r="E43" s="68">
        <v>-1339.7</v>
      </c>
      <c r="F43" s="67">
        <v>1208103.1000000001</v>
      </c>
      <c r="G43" s="62">
        <v>1208103100</v>
      </c>
      <c r="H43" s="68">
        <v>992150.8</v>
      </c>
      <c r="I43" s="68">
        <v>-1711.9</v>
      </c>
      <c r="J43" s="67">
        <v>1212379.1000000001</v>
      </c>
      <c r="K43" s="62">
        <v>1212379100</v>
      </c>
      <c r="L43" s="66">
        <v>992150.8</v>
      </c>
      <c r="M43" s="60"/>
      <c r="N43" s="59">
        <v>992150800</v>
      </c>
      <c r="O43" s="59">
        <v>992150800</v>
      </c>
      <c r="P43" s="59">
        <v>1209442800</v>
      </c>
      <c r="Q43" s="59">
        <v>1214091000</v>
      </c>
      <c r="R43" s="50" t="s">
        <v>74</v>
      </c>
      <c r="S43" s="31"/>
      <c r="T43" s="31"/>
      <c r="U43" s="31"/>
      <c r="V43" s="31"/>
    </row>
    <row r="44" spans="1:22" x14ac:dyDescent="0.2">
      <c r="A44" s="58"/>
      <c r="B44" s="126" t="s">
        <v>21</v>
      </c>
      <c r="C44" s="127"/>
      <c r="D44" s="69"/>
      <c r="E44" s="68">
        <v>0</v>
      </c>
      <c r="F44" s="67">
        <v>203618.4</v>
      </c>
      <c r="G44" s="62">
        <v>203618400</v>
      </c>
      <c r="H44" s="68">
        <v>21502.799999999999</v>
      </c>
      <c r="I44" s="68">
        <v>0</v>
      </c>
      <c r="J44" s="67">
        <v>205859.4</v>
      </c>
      <c r="K44" s="62">
        <v>205859400</v>
      </c>
      <c r="L44" s="66">
        <v>21502.799999999999</v>
      </c>
      <c r="M44" s="60"/>
      <c r="N44" s="59">
        <v>21502800</v>
      </c>
      <c r="O44" s="59">
        <v>21502800</v>
      </c>
      <c r="P44" s="59">
        <v>203618400</v>
      </c>
      <c r="Q44" s="59">
        <v>205859400</v>
      </c>
      <c r="R44" s="50" t="s">
        <v>74</v>
      </c>
      <c r="S44" s="31"/>
      <c r="T44" s="31"/>
      <c r="U44" s="31"/>
      <c r="V44" s="31"/>
    </row>
    <row r="45" spans="1:22" x14ac:dyDescent="0.2">
      <c r="A45" s="58"/>
      <c r="B45" s="126" t="s">
        <v>20</v>
      </c>
      <c r="C45" s="127"/>
      <c r="D45" s="69"/>
      <c r="E45" s="68">
        <v>0</v>
      </c>
      <c r="F45" s="67">
        <v>28033.3</v>
      </c>
      <c r="G45" s="62">
        <v>28033300</v>
      </c>
      <c r="H45" s="68">
        <v>0</v>
      </c>
      <c r="I45" s="68">
        <v>0</v>
      </c>
      <c r="J45" s="67">
        <v>29369.8</v>
      </c>
      <c r="K45" s="62">
        <v>29369800</v>
      </c>
      <c r="L45" s="66">
        <v>0</v>
      </c>
      <c r="M45" s="60"/>
      <c r="N45" s="59">
        <v>0</v>
      </c>
      <c r="O45" s="59">
        <v>0</v>
      </c>
      <c r="P45" s="59">
        <v>28033300</v>
      </c>
      <c r="Q45" s="59">
        <v>29369800</v>
      </c>
      <c r="R45" s="50" t="s">
        <v>74</v>
      </c>
      <c r="S45" s="31"/>
      <c r="T45" s="31"/>
      <c r="U45" s="31"/>
      <c r="V45" s="31"/>
    </row>
    <row r="46" spans="1:22" x14ac:dyDescent="0.2">
      <c r="A46" s="58"/>
      <c r="B46" s="126" t="s">
        <v>19</v>
      </c>
      <c r="C46" s="127"/>
      <c r="D46" s="69"/>
      <c r="E46" s="68">
        <v>0</v>
      </c>
      <c r="F46" s="67">
        <v>98879</v>
      </c>
      <c r="G46" s="62">
        <v>98879000</v>
      </c>
      <c r="H46" s="68">
        <v>30875.3</v>
      </c>
      <c r="I46" s="68">
        <v>0</v>
      </c>
      <c r="J46" s="67">
        <v>98879</v>
      </c>
      <c r="K46" s="62">
        <v>98879000</v>
      </c>
      <c r="L46" s="66">
        <v>30875.3</v>
      </c>
      <c r="M46" s="60"/>
      <c r="N46" s="59">
        <v>30875300</v>
      </c>
      <c r="O46" s="59">
        <v>30875300</v>
      </c>
      <c r="P46" s="59">
        <v>98879000</v>
      </c>
      <c r="Q46" s="59">
        <v>98879000</v>
      </c>
      <c r="R46" s="50" t="s">
        <v>74</v>
      </c>
      <c r="S46" s="31"/>
      <c r="T46" s="31"/>
      <c r="U46" s="31"/>
      <c r="V46" s="31"/>
    </row>
    <row r="47" spans="1:22" x14ac:dyDescent="0.2">
      <c r="A47" s="58"/>
      <c r="B47" s="128" t="s">
        <v>18</v>
      </c>
      <c r="C47" s="129"/>
      <c r="D47" s="65"/>
      <c r="E47" s="64">
        <v>0</v>
      </c>
      <c r="F47" s="63">
        <v>199631.4</v>
      </c>
      <c r="G47" s="62">
        <v>199631400</v>
      </c>
      <c r="H47" s="64">
        <v>551.20000000000005</v>
      </c>
      <c r="I47" s="64">
        <v>0</v>
      </c>
      <c r="J47" s="63">
        <v>201970.2</v>
      </c>
      <c r="K47" s="62">
        <v>201970200</v>
      </c>
      <c r="L47" s="61">
        <v>584.4</v>
      </c>
      <c r="M47" s="60"/>
      <c r="N47" s="59">
        <v>551200</v>
      </c>
      <c r="O47" s="59">
        <v>584400</v>
      </c>
      <c r="P47" s="59">
        <v>199631400</v>
      </c>
      <c r="Q47" s="59">
        <v>201970200</v>
      </c>
      <c r="R47" s="50" t="s">
        <v>74</v>
      </c>
      <c r="S47" s="31"/>
      <c r="T47" s="31"/>
      <c r="U47" s="31"/>
      <c r="V47" s="31"/>
    </row>
    <row r="48" spans="1:22" x14ac:dyDescent="0.2">
      <c r="A48" s="58"/>
      <c r="B48" s="126" t="s">
        <v>17</v>
      </c>
      <c r="C48" s="127"/>
      <c r="D48" s="69"/>
      <c r="E48" s="68">
        <v>0</v>
      </c>
      <c r="F48" s="67">
        <v>168902.2</v>
      </c>
      <c r="G48" s="62">
        <v>168902200</v>
      </c>
      <c r="H48" s="68">
        <v>0</v>
      </c>
      <c r="I48" s="68">
        <v>0</v>
      </c>
      <c r="J48" s="67">
        <v>171207.8</v>
      </c>
      <c r="K48" s="62">
        <v>171207800</v>
      </c>
      <c r="L48" s="66">
        <v>0</v>
      </c>
      <c r="M48" s="60"/>
      <c r="N48" s="59">
        <v>0</v>
      </c>
      <c r="O48" s="59">
        <v>0</v>
      </c>
      <c r="P48" s="59">
        <v>168902200</v>
      </c>
      <c r="Q48" s="59">
        <v>171207800</v>
      </c>
      <c r="R48" s="50" t="s">
        <v>74</v>
      </c>
      <c r="S48" s="31"/>
      <c r="T48" s="31"/>
      <c r="U48" s="31"/>
      <c r="V48" s="31"/>
    </row>
    <row r="49" spans="1:22" x14ac:dyDescent="0.2">
      <c r="A49" s="58"/>
      <c r="B49" s="126" t="s">
        <v>16</v>
      </c>
      <c r="C49" s="127"/>
      <c r="D49" s="69"/>
      <c r="E49" s="68">
        <v>0</v>
      </c>
      <c r="F49" s="67">
        <v>30729.200000000001</v>
      </c>
      <c r="G49" s="62">
        <v>30729200</v>
      </c>
      <c r="H49" s="68">
        <v>551.20000000000005</v>
      </c>
      <c r="I49" s="68">
        <v>0</v>
      </c>
      <c r="J49" s="67">
        <v>30762.400000000001</v>
      </c>
      <c r="K49" s="62">
        <v>30762400</v>
      </c>
      <c r="L49" s="66">
        <v>584.4</v>
      </c>
      <c r="M49" s="60"/>
      <c r="N49" s="59">
        <v>551200</v>
      </c>
      <c r="O49" s="59">
        <v>584400</v>
      </c>
      <c r="P49" s="59">
        <v>30729200</v>
      </c>
      <c r="Q49" s="59">
        <v>30762400</v>
      </c>
      <c r="R49" s="50" t="s">
        <v>74</v>
      </c>
      <c r="S49" s="31"/>
      <c r="T49" s="31"/>
      <c r="U49" s="31"/>
      <c r="V49" s="31"/>
    </row>
    <row r="50" spans="1:22" x14ac:dyDescent="0.2">
      <c r="A50" s="58"/>
      <c r="B50" s="128" t="s">
        <v>15</v>
      </c>
      <c r="C50" s="129"/>
      <c r="D50" s="65"/>
      <c r="E50" s="64">
        <v>0</v>
      </c>
      <c r="F50" s="63">
        <v>336.5</v>
      </c>
      <c r="G50" s="62">
        <v>336500</v>
      </c>
      <c r="H50" s="64">
        <v>336.5</v>
      </c>
      <c r="I50" s="64">
        <v>0</v>
      </c>
      <c r="J50" s="63">
        <v>336.5</v>
      </c>
      <c r="K50" s="62">
        <v>336500</v>
      </c>
      <c r="L50" s="61">
        <v>336.5</v>
      </c>
      <c r="M50" s="60"/>
      <c r="N50" s="59">
        <v>336500</v>
      </c>
      <c r="O50" s="59">
        <v>336500</v>
      </c>
      <c r="P50" s="59">
        <v>336500</v>
      </c>
      <c r="Q50" s="59">
        <v>336500</v>
      </c>
      <c r="R50" s="50" t="s">
        <v>74</v>
      </c>
      <c r="S50" s="31"/>
      <c r="T50" s="31"/>
      <c r="U50" s="31"/>
      <c r="V50" s="31"/>
    </row>
    <row r="51" spans="1:22" x14ac:dyDescent="0.2">
      <c r="A51" s="58"/>
      <c r="B51" s="126" t="s">
        <v>14</v>
      </c>
      <c r="C51" s="127"/>
      <c r="D51" s="69"/>
      <c r="E51" s="68">
        <v>0</v>
      </c>
      <c r="F51" s="67">
        <v>336.5</v>
      </c>
      <c r="G51" s="62">
        <v>336500</v>
      </c>
      <c r="H51" s="68">
        <v>336.5</v>
      </c>
      <c r="I51" s="68">
        <v>0</v>
      </c>
      <c r="J51" s="67">
        <v>336.5</v>
      </c>
      <c r="K51" s="62">
        <v>336500</v>
      </c>
      <c r="L51" s="66">
        <v>336.5</v>
      </c>
      <c r="M51" s="60"/>
      <c r="N51" s="59">
        <v>336500</v>
      </c>
      <c r="O51" s="59">
        <v>336500</v>
      </c>
      <c r="P51" s="59">
        <v>336500</v>
      </c>
      <c r="Q51" s="59">
        <v>336500</v>
      </c>
      <c r="R51" s="50" t="s">
        <v>74</v>
      </c>
      <c r="S51" s="31"/>
      <c r="T51" s="31"/>
      <c r="U51" s="31"/>
      <c r="V51" s="31"/>
    </row>
    <row r="52" spans="1:22" x14ac:dyDescent="0.2">
      <c r="A52" s="58"/>
      <c r="B52" s="128" t="s">
        <v>13</v>
      </c>
      <c r="C52" s="129"/>
      <c r="D52" s="65"/>
      <c r="E52" s="64">
        <v>0</v>
      </c>
      <c r="F52" s="63">
        <v>66205.100000000006</v>
      </c>
      <c r="G52" s="62">
        <v>66205100</v>
      </c>
      <c r="H52" s="64">
        <v>28920</v>
      </c>
      <c r="I52" s="64">
        <v>0</v>
      </c>
      <c r="J52" s="63">
        <v>72263.399999999994</v>
      </c>
      <c r="K52" s="62">
        <v>72263400</v>
      </c>
      <c r="L52" s="61">
        <v>28920</v>
      </c>
      <c r="M52" s="60"/>
      <c r="N52" s="59">
        <v>28920000</v>
      </c>
      <c r="O52" s="59">
        <v>28920000</v>
      </c>
      <c r="P52" s="59">
        <v>66205100</v>
      </c>
      <c r="Q52" s="59">
        <v>72263400</v>
      </c>
      <c r="R52" s="50" t="s">
        <v>74</v>
      </c>
      <c r="S52" s="31"/>
      <c r="T52" s="31"/>
      <c r="U52" s="31"/>
      <c r="V52" s="31"/>
    </row>
    <row r="53" spans="1:22" x14ac:dyDescent="0.2">
      <c r="A53" s="58"/>
      <c r="B53" s="126" t="s">
        <v>12</v>
      </c>
      <c r="C53" s="127"/>
      <c r="D53" s="69"/>
      <c r="E53" s="68">
        <v>0</v>
      </c>
      <c r="F53" s="67">
        <v>4000</v>
      </c>
      <c r="G53" s="62">
        <v>4000000</v>
      </c>
      <c r="H53" s="68">
        <v>0</v>
      </c>
      <c r="I53" s="68">
        <v>0</v>
      </c>
      <c r="J53" s="67">
        <v>10849</v>
      </c>
      <c r="K53" s="62">
        <v>10849000</v>
      </c>
      <c r="L53" s="66">
        <v>0</v>
      </c>
      <c r="M53" s="60"/>
      <c r="N53" s="59">
        <v>0</v>
      </c>
      <c r="O53" s="59">
        <v>0</v>
      </c>
      <c r="P53" s="59">
        <v>4000000</v>
      </c>
      <c r="Q53" s="59">
        <v>10849000</v>
      </c>
      <c r="R53" s="50" t="s">
        <v>74</v>
      </c>
      <c r="S53" s="31"/>
      <c r="T53" s="31"/>
      <c r="U53" s="31"/>
      <c r="V53" s="31"/>
    </row>
    <row r="54" spans="1:22" x14ac:dyDescent="0.2">
      <c r="A54" s="58"/>
      <c r="B54" s="126" t="s">
        <v>11</v>
      </c>
      <c r="C54" s="127"/>
      <c r="D54" s="69"/>
      <c r="E54" s="68">
        <v>0</v>
      </c>
      <c r="F54" s="67">
        <v>26783.599999999999</v>
      </c>
      <c r="G54" s="62">
        <v>26783600</v>
      </c>
      <c r="H54" s="68">
        <v>0</v>
      </c>
      <c r="I54" s="68">
        <v>0</v>
      </c>
      <c r="J54" s="67">
        <v>26783.599999999999</v>
      </c>
      <c r="K54" s="62">
        <v>26783600</v>
      </c>
      <c r="L54" s="66">
        <v>0</v>
      </c>
      <c r="M54" s="60"/>
      <c r="N54" s="59">
        <v>0</v>
      </c>
      <c r="O54" s="59">
        <v>0</v>
      </c>
      <c r="P54" s="59">
        <v>26783600</v>
      </c>
      <c r="Q54" s="59">
        <v>26783600</v>
      </c>
      <c r="R54" s="50" t="s">
        <v>74</v>
      </c>
      <c r="S54" s="31"/>
      <c r="T54" s="31"/>
      <c r="U54" s="31"/>
      <c r="V54" s="31"/>
    </row>
    <row r="55" spans="1:22" x14ac:dyDescent="0.2">
      <c r="A55" s="58"/>
      <c r="B55" s="126" t="s">
        <v>10</v>
      </c>
      <c r="C55" s="127"/>
      <c r="D55" s="69"/>
      <c r="E55" s="68">
        <v>0</v>
      </c>
      <c r="F55" s="67">
        <v>34640.5</v>
      </c>
      <c r="G55" s="62">
        <v>34640500</v>
      </c>
      <c r="H55" s="68">
        <v>28920</v>
      </c>
      <c r="I55" s="68">
        <v>0</v>
      </c>
      <c r="J55" s="67">
        <v>34616.800000000003</v>
      </c>
      <c r="K55" s="62">
        <v>34616800</v>
      </c>
      <c r="L55" s="66">
        <v>28920</v>
      </c>
      <c r="M55" s="60"/>
      <c r="N55" s="59">
        <v>28920000</v>
      </c>
      <c r="O55" s="59">
        <v>28920000</v>
      </c>
      <c r="P55" s="59">
        <v>34640500</v>
      </c>
      <c r="Q55" s="59">
        <v>34616800</v>
      </c>
      <c r="R55" s="50" t="s">
        <v>74</v>
      </c>
      <c r="S55" s="31"/>
      <c r="T55" s="31"/>
      <c r="U55" s="31"/>
      <c r="V55" s="31"/>
    </row>
    <row r="56" spans="1:22" x14ac:dyDescent="0.2">
      <c r="A56" s="58"/>
      <c r="B56" s="126" t="s">
        <v>9</v>
      </c>
      <c r="C56" s="127"/>
      <c r="D56" s="69"/>
      <c r="E56" s="68">
        <v>0</v>
      </c>
      <c r="F56" s="67">
        <v>781</v>
      </c>
      <c r="G56" s="62">
        <v>781000</v>
      </c>
      <c r="H56" s="68">
        <v>0</v>
      </c>
      <c r="I56" s="68">
        <v>0</v>
      </c>
      <c r="J56" s="67">
        <v>14</v>
      </c>
      <c r="K56" s="62">
        <v>14000</v>
      </c>
      <c r="L56" s="66">
        <v>0</v>
      </c>
      <c r="M56" s="60"/>
      <c r="N56" s="59">
        <v>0</v>
      </c>
      <c r="O56" s="59">
        <v>0</v>
      </c>
      <c r="P56" s="59">
        <v>781000</v>
      </c>
      <c r="Q56" s="59">
        <v>14000</v>
      </c>
      <c r="R56" s="50" t="s">
        <v>74</v>
      </c>
      <c r="S56" s="31"/>
      <c r="T56" s="31"/>
      <c r="U56" s="31"/>
      <c r="V56" s="31"/>
    </row>
    <row r="57" spans="1:22" x14ac:dyDescent="0.2">
      <c r="A57" s="58"/>
      <c r="B57" s="128" t="s">
        <v>8</v>
      </c>
      <c r="C57" s="129"/>
      <c r="D57" s="65"/>
      <c r="E57" s="64">
        <v>0</v>
      </c>
      <c r="F57" s="63">
        <v>292434.09999999998</v>
      </c>
      <c r="G57" s="62">
        <v>292434100</v>
      </c>
      <c r="H57" s="64">
        <v>0</v>
      </c>
      <c r="I57" s="64">
        <v>0</v>
      </c>
      <c r="J57" s="63">
        <v>295636.7</v>
      </c>
      <c r="K57" s="62">
        <v>295636700</v>
      </c>
      <c r="L57" s="61">
        <v>0</v>
      </c>
      <c r="M57" s="60"/>
      <c r="N57" s="59">
        <v>0</v>
      </c>
      <c r="O57" s="59">
        <v>0</v>
      </c>
      <c r="P57" s="59">
        <v>292434100</v>
      </c>
      <c r="Q57" s="59">
        <v>295636700</v>
      </c>
      <c r="R57" s="50" t="s">
        <v>74</v>
      </c>
      <c r="S57" s="31"/>
      <c r="T57" s="31"/>
      <c r="U57" s="31"/>
      <c r="V57" s="31"/>
    </row>
    <row r="58" spans="1:22" x14ac:dyDescent="0.2">
      <c r="A58" s="58"/>
      <c r="B58" s="126" t="s">
        <v>7</v>
      </c>
      <c r="C58" s="127"/>
      <c r="D58" s="69"/>
      <c r="E58" s="68">
        <v>-687</v>
      </c>
      <c r="F58" s="67">
        <v>28851.3</v>
      </c>
      <c r="G58" s="62">
        <v>28851300</v>
      </c>
      <c r="H58" s="68">
        <v>0</v>
      </c>
      <c r="I58" s="68">
        <v>-686.8</v>
      </c>
      <c r="J58" s="67">
        <v>29181.4</v>
      </c>
      <c r="K58" s="62">
        <v>29181400</v>
      </c>
      <c r="L58" s="66">
        <v>0</v>
      </c>
      <c r="M58" s="60"/>
      <c r="N58" s="59">
        <v>0</v>
      </c>
      <c r="O58" s="59">
        <v>0</v>
      </c>
      <c r="P58" s="59">
        <v>29538300</v>
      </c>
      <c r="Q58" s="59">
        <v>29868200</v>
      </c>
      <c r="R58" s="50" t="s">
        <v>74</v>
      </c>
      <c r="S58" s="31"/>
      <c r="T58" s="31"/>
      <c r="U58" s="31"/>
      <c r="V58" s="31"/>
    </row>
    <row r="59" spans="1:22" x14ac:dyDescent="0.2">
      <c r="A59" s="58"/>
      <c r="B59" s="126" t="s">
        <v>6</v>
      </c>
      <c r="C59" s="127"/>
      <c r="D59" s="69"/>
      <c r="E59" s="68">
        <v>0</v>
      </c>
      <c r="F59" s="67">
        <v>42</v>
      </c>
      <c r="G59" s="62">
        <v>42000</v>
      </c>
      <c r="H59" s="68">
        <v>0</v>
      </c>
      <c r="I59" s="68">
        <v>0</v>
      </c>
      <c r="J59" s="67">
        <v>242</v>
      </c>
      <c r="K59" s="62">
        <v>242000</v>
      </c>
      <c r="L59" s="66">
        <v>0</v>
      </c>
      <c r="M59" s="60"/>
      <c r="N59" s="59">
        <v>0</v>
      </c>
      <c r="O59" s="59">
        <v>0</v>
      </c>
      <c r="P59" s="59">
        <v>42000</v>
      </c>
      <c r="Q59" s="59">
        <v>242000</v>
      </c>
      <c r="R59" s="50" t="s">
        <v>74</v>
      </c>
      <c r="S59" s="31"/>
      <c r="T59" s="31"/>
      <c r="U59" s="31"/>
      <c r="V59" s="31"/>
    </row>
    <row r="60" spans="1:22" x14ac:dyDescent="0.2">
      <c r="A60" s="58"/>
      <c r="B60" s="126" t="s">
        <v>5</v>
      </c>
      <c r="C60" s="127"/>
      <c r="D60" s="69"/>
      <c r="E60" s="68">
        <v>687</v>
      </c>
      <c r="F60" s="67">
        <v>263540.8</v>
      </c>
      <c r="G60" s="62">
        <v>263540800</v>
      </c>
      <c r="H60" s="68">
        <v>0</v>
      </c>
      <c r="I60" s="68">
        <v>686.8</v>
      </c>
      <c r="J60" s="67">
        <v>266213.3</v>
      </c>
      <c r="K60" s="62">
        <v>266213300</v>
      </c>
      <c r="L60" s="66">
        <v>0</v>
      </c>
      <c r="M60" s="60"/>
      <c r="N60" s="59">
        <v>0</v>
      </c>
      <c r="O60" s="59">
        <v>0</v>
      </c>
      <c r="P60" s="59">
        <v>262853800</v>
      </c>
      <c r="Q60" s="59">
        <v>265526500</v>
      </c>
      <c r="R60" s="50" t="s">
        <v>74</v>
      </c>
      <c r="S60" s="31"/>
      <c r="T60" s="31"/>
      <c r="U60" s="31"/>
      <c r="V60" s="31"/>
    </row>
    <row r="61" spans="1:22" x14ac:dyDescent="0.2">
      <c r="A61" s="58"/>
      <c r="B61" s="128" t="s">
        <v>4</v>
      </c>
      <c r="C61" s="129"/>
      <c r="D61" s="65"/>
      <c r="E61" s="64">
        <v>0</v>
      </c>
      <c r="F61" s="63">
        <v>3000</v>
      </c>
      <c r="G61" s="62">
        <v>3000000</v>
      </c>
      <c r="H61" s="64">
        <v>0</v>
      </c>
      <c r="I61" s="64">
        <v>0</v>
      </c>
      <c r="J61" s="63">
        <v>7600</v>
      </c>
      <c r="K61" s="62">
        <v>7600000</v>
      </c>
      <c r="L61" s="61">
        <v>0</v>
      </c>
      <c r="M61" s="60"/>
      <c r="N61" s="59">
        <v>0</v>
      </c>
      <c r="O61" s="59">
        <v>0</v>
      </c>
      <c r="P61" s="59">
        <v>3000000</v>
      </c>
      <c r="Q61" s="59">
        <v>7600000</v>
      </c>
      <c r="R61" s="50" t="s">
        <v>74</v>
      </c>
      <c r="S61" s="31"/>
      <c r="T61" s="31"/>
      <c r="U61" s="31"/>
      <c r="V61" s="31"/>
    </row>
    <row r="62" spans="1:22" x14ac:dyDescent="0.2">
      <c r="A62" s="58"/>
      <c r="B62" s="126" t="s">
        <v>3</v>
      </c>
      <c r="C62" s="127"/>
      <c r="D62" s="69"/>
      <c r="E62" s="68">
        <v>0</v>
      </c>
      <c r="F62" s="67">
        <v>3000</v>
      </c>
      <c r="G62" s="62">
        <v>3000000</v>
      </c>
      <c r="H62" s="68">
        <v>0</v>
      </c>
      <c r="I62" s="68">
        <v>0</v>
      </c>
      <c r="J62" s="67">
        <v>7600</v>
      </c>
      <c r="K62" s="62">
        <v>7600000</v>
      </c>
      <c r="L62" s="66">
        <v>0</v>
      </c>
      <c r="M62" s="60"/>
      <c r="N62" s="59">
        <v>0</v>
      </c>
      <c r="O62" s="59">
        <v>0</v>
      </c>
      <c r="P62" s="59">
        <v>3000000</v>
      </c>
      <c r="Q62" s="59">
        <v>7600000</v>
      </c>
      <c r="R62" s="50" t="s">
        <v>74</v>
      </c>
      <c r="S62" s="31"/>
      <c r="T62" s="31"/>
      <c r="U62" s="31"/>
      <c r="V62" s="31"/>
    </row>
    <row r="63" spans="1:22" x14ac:dyDescent="0.2">
      <c r="A63" s="58"/>
      <c r="B63" s="128" t="s">
        <v>2</v>
      </c>
      <c r="C63" s="129"/>
      <c r="D63" s="65"/>
      <c r="E63" s="64">
        <v>0</v>
      </c>
      <c r="F63" s="63">
        <v>8747</v>
      </c>
      <c r="G63" s="62">
        <v>8747000</v>
      </c>
      <c r="H63" s="64">
        <v>0</v>
      </c>
      <c r="I63" s="64">
        <v>0</v>
      </c>
      <c r="J63" s="63">
        <v>8747</v>
      </c>
      <c r="K63" s="62">
        <v>8747000</v>
      </c>
      <c r="L63" s="61">
        <v>0</v>
      </c>
      <c r="M63" s="60"/>
      <c r="N63" s="59">
        <v>0</v>
      </c>
      <c r="O63" s="59">
        <v>0</v>
      </c>
      <c r="P63" s="59">
        <v>8747000</v>
      </c>
      <c r="Q63" s="59">
        <v>8747000</v>
      </c>
      <c r="R63" s="50" t="s">
        <v>74</v>
      </c>
      <c r="S63" s="31"/>
      <c r="T63" s="31"/>
      <c r="U63" s="31"/>
      <c r="V63" s="31"/>
    </row>
    <row r="64" spans="1:22" ht="13.5" thickBot="1" x14ac:dyDescent="0.25">
      <c r="A64" s="58"/>
      <c r="B64" s="130" t="s">
        <v>1</v>
      </c>
      <c r="C64" s="131"/>
      <c r="D64" s="57"/>
      <c r="E64" s="56">
        <v>0</v>
      </c>
      <c r="F64" s="55">
        <v>8747</v>
      </c>
      <c r="G64" s="54">
        <v>8747000</v>
      </c>
      <c r="H64" s="56">
        <v>0</v>
      </c>
      <c r="I64" s="56">
        <v>0</v>
      </c>
      <c r="J64" s="55">
        <v>8747</v>
      </c>
      <c r="K64" s="54">
        <v>8747000</v>
      </c>
      <c r="L64" s="53">
        <v>0</v>
      </c>
      <c r="M64" s="52"/>
      <c r="N64" s="51">
        <v>0</v>
      </c>
      <c r="O64" s="51">
        <v>0</v>
      </c>
      <c r="P64" s="51">
        <v>8747000</v>
      </c>
      <c r="Q64" s="51">
        <v>8747000</v>
      </c>
      <c r="R64" s="50" t="s">
        <v>74</v>
      </c>
      <c r="S64" s="31"/>
      <c r="T64" s="31"/>
      <c r="U64" s="31"/>
      <c r="V64" s="31"/>
    </row>
    <row r="65" spans="1:22" x14ac:dyDescent="0.2">
      <c r="A65" s="49"/>
      <c r="B65" s="49"/>
      <c r="C65" s="49"/>
      <c r="D65" s="48"/>
      <c r="E65" s="47">
        <v>-32706.5</v>
      </c>
      <c r="F65" s="46">
        <v>3821167.1</v>
      </c>
      <c r="G65" s="45">
        <v>3821167100</v>
      </c>
      <c r="H65" s="46">
        <v>1625892.7</v>
      </c>
      <c r="I65" s="47">
        <v>-1711.9</v>
      </c>
      <c r="J65" s="46">
        <v>3921305.7</v>
      </c>
      <c r="K65" s="45">
        <v>3921305700</v>
      </c>
      <c r="L65" s="44">
        <v>1625896</v>
      </c>
      <c r="M65" s="43"/>
      <c r="N65" s="43">
        <v>1625892700</v>
      </c>
      <c r="O65" s="43">
        <v>1625896000</v>
      </c>
      <c r="P65" s="43">
        <v>3853873600</v>
      </c>
      <c r="Q65" s="43">
        <v>3923017600</v>
      </c>
      <c r="R65" s="42" t="s">
        <v>74</v>
      </c>
      <c r="S65" s="31"/>
      <c r="T65" s="31"/>
      <c r="U65" s="31"/>
      <c r="V65" s="31"/>
    </row>
    <row r="66" spans="1:22" ht="16.5" thickBot="1" x14ac:dyDescent="0.3">
      <c r="A66" s="41"/>
      <c r="B66" s="40" t="s">
        <v>0</v>
      </c>
      <c r="C66" s="39"/>
      <c r="D66" s="38"/>
      <c r="E66" s="37">
        <v>-32706.5</v>
      </c>
      <c r="F66" s="36">
        <v>3821167.1</v>
      </c>
      <c r="G66" s="34">
        <v>3821167100</v>
      </c>
      <c r="H66" s="37">
        <v>1625892.7</v>
      </c>
      <c r="I66" s="36">
        <v>-1711.9</v>
      </c>
      <c r="J66" s="35">
        <v>3921305.7</v>
      </c>
      <c r="K66" s="34">
        <v>3921305700</v>
      </c>
      <c r="L66" s="33">
        <v>1625896</v>
      </c>
      <c r="M66" s="32"/>
      <c r="N66" s="32"/>
      <c r="O66" s="32"/>
      <c r="P66" s="32"/>
      <c r="Q66" s="32"/>
      <c r="R66" s="31" t="s">
        <v>74</v>
      </c>
      <c r="S66" s="31"/>
      <c r="T66" s="31"/>
      <c r="U66" s="31"/>
      <c r="V66" s="31"/>
    </row>
  </sheetData>
  <mergeCells count="57">
    <mergeCell ref="B47:C47"/>
    <mergeCell ref="B64:C64"/>
    <mergeCell ref="B60:C60"/>
    <mergeCell ref="B62:C62"/>
    <mergeCell ref="B58:C58"/>
    <mergeCell ref="B59:C59"/>
    <mergeCell ref="B61:C61"/>
    <mergeCell ref="B63:C63"/>
    <mergeCell ref="B40:C40"/>
    <mergeCell ref="B39:C39"/>
    <mergeCell ref="B23:C23"/>
    <mergeCell ref="B26:C26"/>
    <mergeCell ref="B28:C28"/>
    <mergeCell ref="B27:C27"/>
    <mergeCell ref="B24:C24"/>
    <mergeCell ref="B25:C25"/>
    <mergeCell ref="B32:C32"/>
    <mergeCell ref="B33:C33"/>
    <mergeCell ref="B35:C35"/>
    <mergeCell ref="B30:C30"/>
    <mergeCell ref="B31:C31"/>
    <mergeCell ref="B36:C36"/>
    <mergeCell ref="B37:C37"/>
    <mergeCell ref="B38:C38"/>
    <mergeCell ref="B57:C57"/>
    <mergeCell ref="B53:C53"/>
    <mergeCell ref="B55:C55"/>
    <mergeCell ref="B56:C56"/>
    <mergeCell ref="B41:C41"/>
    <mergeCell ref="B50:C50"/>
    <mergeCell ref="B49:C49"/>
    <mergeCell ref="B42:C42"/>
    <mergeCell ref="B52:C52"/>
    <mergeCell ref="B43:C43"/>
    <mergeCell ref="B44:C44"/>
    <mergeCell ref="B45:C45"/>
    <mergeCell ref="B51:C51"/>
    <mergeCell ref="B54:C54"/>
    <mergeCell ref="B46:C46"/>
    <mergeCell ref="B48:C48"/>
    <mergeCell ref="B15:C15"/>
    <mergeCell ref="B34:C34"/>
    <mergeCell ref="B29:C29"/>
    <mergeCell ref="B20:C20"/>
    <mergeCell ref="B21:C21"/>
    <mergeCell ref="B16:C16"/>
    <mergeCell ref="B17:C17"/>
    <mergeCell ref="B18:C18"/>
    <mergeCell ref="B19:C19"/>
    <mergeCell ref="B22:C22"/>
    <mergeCell ref="B14:C14"/>
    <mergeCell ref="E9:L9"/>
    <mergeCell ref="E10:H10"/>
    <mergeCell ref="I10:L10"/>
    <mergeCell ref="B5:L7"/>
    <mergeCell ref="H11:H12"/>
    <mergeCell ref="L11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Лист1</vt:lpstr>
      <vt:lpstr>'3'!Заголовки_для_печати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Ермоленко О.В.</cp:lastModifiedBy>
  <cp:lastPrinted>2025-08-29T08:58:23Z</cp:lastPrinted>
  <dcterms:created xsi:type="dcterms:W3CDTF">2024-11-25T05:00:53Z</dcterms:created>
  <dcterms:modified xsi:type="dcterms:W3CDTF">2025-09-08T05:13:12Z</dcterms:modified>
</cp:coreProperties>
</file>